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ポスト\佐々木さん\"/>
    </mc:Choice>
  </mc:AlternateContent>
  <bookViews>
    <workbookView xWindow="-120" yWindow="-120" windowWidth="29040" windowHeight="15840" tabRatio="854"/>
  </bookViews>
  <sheets>
    <sheet name="簡易様式" sheetId="28" r:id="rId1"/>
    <sheet name="記入例（公開用）" sheetId="31" r:id="rId2"/>
    <sheet name="記載要領" sheetId="33" r:id="rId3"/>
    <sheet name="リスト" sheetId="16" r:id="rId4"/>
  </sheets>
  <definedNames>
    <definedName name="_xlnm.Print_Area" localSheetId="3">リスト!$A$1:$N$109</definedName>
    <definedName name="_xlnm.Print_Area" localSheetId="0">簡易様式!$B$1:$AI$60</definedName>
    <definedName name="_xlnm.Print_Area" localSheetId="2">記載要領!$A$1:$E$48</definedName>
    <definedName name="_xlnm.Print_Area" localSheetId="1">'記入例（公開用）'!$A$1:$K$64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8" i="16" l="1"/>
  <c r="U8" i="16"/>
  <c r="AJ14" i="28" l="1"/>
  <c r="AJ39" i="28"/>
  <c r="AJ46" i="28"/>
  <c r="AJ20" i="28"/>
  <c r="AJ41" i="28"/>
  <c r="AJ52" i="28"/>
  <c r="AJ50" i="28"/>
  <c r="X14" i="16" l="1"/>
  <c r="M31" i="28" l="1"/>
  <c r="AJ42" i="28" l="1"/>
  <c r="AJ21" i="28" l="1"/>
  <c r="AJ25" i="28"/>
  <c r="S16" i="16" l="1"/>
  <c r="T16" i="16"/>
  <c r="X16" i="16" l="1"/>
  <c r="W16" i="16"/>
  <c r="Q16" i="16"/>
  <c r="P16" i="16"/>
  <c r="AC31" i="28"/>
  <c r="W32" i="28"/>
  <c r="AJ32" i="28"/>
  <c r="AJ31" i="28"/>
  <c r="U14" i="16"/>
  <c r="Q14" i="16"/>
  <c r="P14" i="16"/>
  <c r="AJ30" i="28"/>
  <c r="AJ29" i="28"/>
  <c r="AJ28" i="28"/>
  <c r="R16" i="16" l="1"/>
  <c r="V16" i="16" s="1"/>
  <c r="Z16" i="16" s="1"/>
  <c r="R14" i="16"/>
  <c r="S14" i="16" s="1"/>
  <c r="B4" i="28"/>
  <c r="B5" i="28"/>
  <c r="AJ26" i="28"/>
  <c r="AJ44" i="28"/>
  <c r="U16" i="16" l="1"/>
  <c r="Y16" i="16" s="1"/>
  <c r="T14" i="16"/>
  <c r="S31" i="28" s="1"/>
  <c r="W14" i="16"/>
  <c r="W31" i="28" s="1"/>
  <c r="V14" i="16"/>
  <c r="AG25" i="28"/>
  <c r="E59" i="28" l="1"/>
  <c r="I59" i="28"/>
  <c r="H59" i="28"/>
  <c r="AF44" i="28"/>
  <c r="AH44" i="28"/>
  <c r="Q8" i="16"/>
  <c r="P8" i="16"/>
  <c r="F59" i="28" l="1"/>
  <c r="AI44" i="28"/>
  <c r="AG44" i="28"/>
  <c r="R8" i="16"/>
  <c r="S8" i="16" s="1"/>
  <c r="AJ23" i="28"/>
  <c r="T8" i="16" l="1"/>
  <c r="D3" i="16"/>
  <c r="W25" i="28" l="1"/>
  <c r="V8" i="16"/>
  <c r="C59" i="28" s="1"/>
  <c r="W8" i="16"/>
  <c r="AA25" i="28" s="1"/>
  <c r="F5" i="16"/>
  <c r="F4" i="16" s="1"/>
  <c r="E3" i="16"/>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D4" i="16"/>
  <c r="D5" i="16" s="1"/>
  <c r="D6" i="16" s="1"/>
  <c r="D7" i="16" s="1"/>
  <c r="D8" i="16" s="1"/>
  <c r="D9" i="16" s="1"/>
  <c r="D10" i="16" s="1"/>
  <c r="D11" i="16" s="1"/>
  <c r="D12" i="16" s="1"/>
  <c r="D13" i="16" s="1"/>
  <c r="D14" i="16" s="1"/>
  <c r="D15" i="16" s="1"/>
  <c r="D16" i="16" s="1"/>
  <c r="D17" i="16" s="1"/>
  <c r="D18" i="16" s="1"/>
  <c r="D19" i="16" s="1"/>
  <c r="D20" i="16" s="1"/>
  <c r="D21" i="16" s="1"/>
  <c r="C3" i="16"/>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C32" i="16" s="1"/>
  <c r="B59" i="28" l="1"/>
  <c r="F6" i="16"/>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3" i="16"/>
</calcChain>
</file>

<file path=xl/comments1.xml><?xml version="1.0" encoding="utf-8"?>
<comments xmlns="http://schemas.openxmlformats.org/spreadsheetml/2006/main">
  <authors>
    <author>長岡市役所</author>
  </authors>
  <commentList>
    <comment ref="W25" authorId="0" shapeId="0">
      <text>
        <r>
          <rPr>
            <b/>
            <sz val="9"/>
            <color indexed="81"/>
            <rFont val="MS P ゴシック"/>
            <family val="3"/>
            <charset val="128"/>
          </rPr>
          <t>長岡市役所:</t>
        </r>
        <r>
          <rPr>
            <sz val="9"/>
            <color indexed="81"/>
            <rFont val="MS P ゴシック"/>
            <family val="3"/>
            <charset val="128"/>
          </rPr>
          <t xml:space="preserve">
原則として自動計算の結果を使用してください（平日勤務と土・日勤務があり、かつそれぞれの就労時間が異なる場合等、計算非対応の場合を除く）。また、休憩時間を含む時間で記載してください。</t>
        </r>
      </text>
    </comment>
    <comment ref="S31" authorId="0" shapeId="0">
      <text>
        <r>
          <rPr>
            <b/>
            <sz val="9"/>
            <color indexed="81"/>
            <rFont val="MS P ゴシック"/>
            <family val="3"/>
            <charset val="128"/>
          </rPr>
          <t>長岡市役所:</t>
        </r>
        <r>
          <rPr>
            <sz val="9"/>
            <color indexed="81"/>
            <rFont val="MS P ゴシック"/>
            <family val="3"/>
            <charset val="128"/>
          </rPr>
          <t xml:space="preserve">
原則として自動計算の結果を使用してください。また、休憩時間を含む時間で記載してください。</t>
        </r>
      </text>
    </comment>
    <comment ref="C34" authorId="0" shapeId="0">
      <text>
        <r>
          <rPr>
            <b/>
            <sz val="9"/>
            <color indexed="81"/>
            <rFont val="MS P ゴシック"/>
            <family val="3"/>
            <charset val="128"/>
          </rPr>
          <t>長岡市役所:</t>
        </r>
        <r>
          <rPr>
            <sz val="9"/>
            <color indexed="81"/>
            <rFont val="MS P ゴシック"/>
            <family val="3"/>
            <charset val="128"/>
          </rPr>
          <t xml:space="preserve">
長岡市では、項番７の記載を保育認定の審査に使用しません。このため、項番７は記載不要です。</t>
        </r>
      </text>
    </comment>
    <comment ref="C48" authorId="0" shapeId="0">
      <text>
        <r>
          <rPr>
            <b/>
            <sz val="9"/>
            <color indexed="81"/>
            <rFont val="MS P ゴシック"/>
            <family val="3"/>
            <charset val="128"/>
          </rPr>
          <t>長岡市役所:</t>
        </r>
        <r>
          <rPr>
            <sz val="9"/>
            <color indexed="81"/>
            <rFont val="MS P ゴシック"/>
            <family val="3"/>
            <charset val="128"/>
          </rPr>
          <t xml:space="preserve">
長岡市では、項番16の記載を保育認定の審査に使用しないため、項番16は未チェックのままでも可。</t>
        </r>
      </text>
    </comment>
  </commentList>
</comments>
</file>

<file path=xl/sharedStrings.xml><?xml version="1.0" encoding="utf-8"?>
<sst xmlns="http://schemas.openxmlformats.org/spreadsheetml/2006/main" count="484" uniqueCount="263">
  <si>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</si>
  <si>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</si>
  <si>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</si>
  <si>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</si>
  <si>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</si>
  <si>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</si>
  <si>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</si>
  <si>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</si>
  <si>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</si>
  <si>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</si>
  <si>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</si>
  <si>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</si>
  <si>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</si>
  <si>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</si>
  <si>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</si>
  <si>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</si>
  <si>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</si>
  <si>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</si>
  <si>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</si>
  <si>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</si>
  <si>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</si>
  <si>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</si>
  <si>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</si>
  <si>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</si>
  <si>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</si>
  <si>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</si>
  <si>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</si>
  <si>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</si>
  <si>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</si>
  <si>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</si>
  <si>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</si>
  <si>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</si>
  <si>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</si>
  <si>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</si>
  <si>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</si>
  <si>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</si>
  <si>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</si>
  <si>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</si>
  <si>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</si>
  <si>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</si>
  <si>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</si>
  <si>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</si>
  <si>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</si>
  <si>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</si>
  <si>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</si>
  <si>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</si>
  <si>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</si>
  <si>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</si>
  <si>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</si>
  <si>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</si>
  <si>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</si>
  <si>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</si>
  <si>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</si>
  <si>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</si>
  <si>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</si>
  <si>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</si>
  <si>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</si>
  <si>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</si>
  <si>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</si>
  <si>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</si>
  <si>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</si>
  <si>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</si>
  <si>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</si>
  <si>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</si>
  <si>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</si>
  <si>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</si>
  <si>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</si>
  <si>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</si>
  <si>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</si>
  <si>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</si>
  <si>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</si>
  <si>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</si>
  <si>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</si>
  <si>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</si>
  <si>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</si>
  <si>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</si>
  <si>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</si>
  <si>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</si>
  <si>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</si>
  <si>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</si>
  <si>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</si>
  <si>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</si>
  <si>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</si>
  <si>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</si>
  <si>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</si>
  <si>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</si>
  <si>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</si>
  <si>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</si>
  <si>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</si>
  <si>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</si>
  <si>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</si>
  <si>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</si>
  <si>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</si>
  <si>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</si>
  <si>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</si>
  <si>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</si>
  <si>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</si>
  <si>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</si>
  <si>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</si>
  <si>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</si>
  <si>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</si>
  <si>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</si>
  <si>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</si>
  <si>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</si>
  <si>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</si>
  <si>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</si>
  <si>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</si>
  <si>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</si>
  <si>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</si>
  <si>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</si>
  <si>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</si>
  <si>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</si>
  <si>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</si>
  <si>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</si>
  <si>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</si>
  <si>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</si>
  <si>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</si>
  <si>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</si>
  <si>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</si>
  <si>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</si>
  <si>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</si>
  <si>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</si>
  <si>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</si>
  <si>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</si>
  <si>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</si>
  <si>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</si>
  <si>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</si>
  <si>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</si>
  <si>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</si>
  <si>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様</t>
    <rPh sb="0" eb="1">
      <t>サマ</t>
    </rPh>
    <phoneticPr fontId="2"/>
  </si>
  <si>
    <t>長岡市教育委員会教育長</t>
    <rPh sb="0" eb="2">
      <t>ナガオカ</t>
    </rPh>
    <rPh sb="2" eb="3">
      <t>シ</t>
    </rPh>
    <rPh sb="3" eb="5">
      <t>キョウイク</t>
    </rPh>
    <rPh sb="5" eb="8">
      <t>イインカイ</t>
    </rPh>
    <rPh sb="8" eb="11">
      <t>キョウイクチョウ</t>
    </rPh>
    <phoneticPr fontId="2"/>
  </si>
  <si>
    <t>可</t>
    <rPh sb="0" eb="1">
      <t>カ</t>
    </rPh>
    <phoneticPr fontId="2"/>
  </si>
  <si>
    <t>否</t>
    <rPh sb="0" eb="1">
      <t>ヒ</t>
    </rPh>
    <phoneticPr fontId="2"/>
  </si>
  <si>
    <t>長岡市追加部分</t>
    <rPh sb="0" eb="3">
      <t>ナガオカシ</t>
    </rPh>
    <rPh sb="3" eb="5">
      <t>ツイカ</t>
    </rPh>
    <rPh sb="5" eb="7">
      <t>ブブン</t>
    </rPh>
    <phoneticPr fontId="2"/>
  </si>
  <si>
    <t>NNR7</t>
    <phoneticPr fontId="2"/>
  </si>
  <si>
    <r>
      <t>（</t>
    </r>
    <r>
      <rPr>
        <u/>
        <sz val="12"/>
        <color rgb="FF000000"/>
        <rFont val="ＭＳ Ｐゴシック"/>
        <family val="3"/>
        <charset val="128"/>
      </rPr>
      <t xml:space="preserve"> う ち </t>
    </r>
    <r>
      <rPr>
        <sz val="12"/>
        <color rgb="FF000000"/>
        <rFont val="ＭＳ Ｐゴシック"/>
        <family val="3"/>
        <charset val="128"/>
      </rPr>
      <t>休憩時間</t>
    </r>
    <rPh sb="6" eb="8">
      <t>キュウケイ</t>
    </rPh>
    <rPh sb="8" eb="10">
      <t>ジカン</t>
    </rPh>
    <phoneticPr fontId="2"/>
  </si>
  <si>
    <t>←例　令和７年４月入園で就労を認定事由とする場合、令和７年５月○日までの復帰が必要です。対象従業員が令和７年５月▲日以降まで育児休業を取得予定の場合、その復帰を令和７年５月○日まで前倒しすることが可能か教えてください（否の場合、入園不可）。</t>
    <rPh sb="1" eb="2">
      <t>レイ</t>
    </rPh>
    <rPh sb="3" eb="5">
      <t>レイワ</t>
    </rPh>
    <rPh sb="6" eb="7">
      <t>ネン</t>
    </rPh>
    <rPh sb="8" eb="9">
      <t>ガツ</t>
    </rPh>
    <rPh sb="9" eb="11">
      <t>ニュウエン</t>
    </rPh>
    <rPh sb="12" eb="14">
      <t>シュウロウ</t>
    </rPh>
    <rPh sb="15" eb="19">
      <t>ニンテイジユウ</t>
    </rPh>
    <rPh sb="22" eb="24">
      <t>バアイ</t>
    </rPh>
    <rPh sb="25" eb="27">
      <t>レイワ</t>
    </rPh>
    <rPh sb="28" eb="29">
      <t>ネン</t>
    </rPh>
    <rPh sb="30" eb="31">
      <t>ガツ</t>
    </rPh>
    <rPh sb="32" eb="33">
      <t>ニチ</t>
    </rPh>
    <rPh sb="36" eb="38">
      <t>フッキ</t>
    </rPh>
    <rPh sb="39" eb="41">
      <t>ヒツヨウ</t>
    </rPh>
    <rPh sb="44" eb="49">
      <t>タイショウジュウギョウイン</t>
    </rPh>
    <rPh sb="50" eb="52">
      <t>レイワ</t>
    </rPh>
    <rPh sb="53" eb="54">
      <t>ネン</t>
    </rPh>
    <rPh sb="55" eb="56">
      <t>ガツ</t>
    </rPh>
    <rPh sb="57" eb="58">
      <t>ニチ</t>
    </rPh>
    <rPh sb="58" eb="60">
      <t>イコウ</t>
    </rPh>
    <rPh sb="62" eb="66">
      <t>イクジキュウギョウ</t>
    </rPh>
    <rPh sb="67" eb="71">
      <t>シュトクヨテイ</t>
    </rPh>
    <rPh sb="72" eb="74">
      <t>バアイ</t>
    </rPh>
    <rPh sb="77" eb="79">
      <t>フッキ</t>
    </rPh>
    <rPh sb="80" eb="82">
      <t>レイワ</t>
    </rPh>
    <rPh sb="83" eb="84">
      <t>ネン</t>
    </rPh>
    <rPh sb="85" eb="86">
      <t>ガツ</t>
    </rPh>
    <rPh sb="87" eb="88">
      <t>ニチ</t>
    </rPh>
    <rPh sb="90" eb="92">
      <t>マエダオ</t>
    </rPh>
    <rPh sb="98" eb="100">
      <t>カノウ</t>
    </rPh>
    <rPh sb="101" eb="102">
      <t>オシ</t>
    </rPh>
    <rPh sb="109" eb="110">
      <t>ヒ</t>
    </rPh>
    <rPh sb="111" eb="113">
      <t>バアイ</t>
    </rPh>
    <rPh sb="114" eb="116">
      <t>ニュウエン</t>
    </rPh>
    <rPh sb="116" eb="118">
      <t>フカ</t>
    </rPh>
    <phoneticPr fontId="2"/>
  </si>
  <si>
    <t>固定</t>
    <rPh sb="0" eb="2">
      <t>コテイ</t>
    </rPh>
    <phoneticPr fontId="2"/>
  </si>
  <si>
    <t>←短時間勤務制度を利用する場合も、必ず「６　就労時間」の固定就労欄又は変則就労欄の記載をしてください。</t>
    <rPh sb="6" eb="8">
      <t>セイド</t>
    </rPh>
    <rPh sb="22" eb="26">
      <t>シュウロウジカン</t>
    </rPh>
    <rPh sb="28" eb="30">
      <t>コテイ</t>
    </rPh>
    <rPh sb="30" eb="32">
      <t>シュウロウ</t>
    </rPh>
    <rPh sb="32" eb="33">
      <t>ラン</t>
    </rPh>
    <rPh sb="33" eb="34">
      <t>マタ</t>
    </rPh>
    <rPh sb="35" eb="37">
      <t>ヘンソク</t>
    </rPh>
    <rPh sb="37" eb="39">
      <t>シュウロウ</t>
    </rPh>
    <rPh sb="39" eb="40">
      <t>ラン</t>
    </rPh>
    <rPh sb="41" eb="43">
      <t>キサイ</t>
    </rPh>
    <phoneticPr fontId="2"/>
  </si>
  <si>
    <t>※該当欄を入力後、警告は非表示となります。</t>
    <rPh sb="1" eb="3">
      <t>ガイトウ</t>
    </rPh>
    <rPh sb="3" eb="4">
      <t>ラン</t>
    </rPh>
    <rPh sb="5" eb="8">
      <t>ニュウリョクゴ</t>
    </rPh>
    <rPh sb="9" eb="11">
      <t>ケイコク</t>
    </rPh>
    <rPh sb="12" eb="15">
      <t>ヒヒョウジ</t>
    </rPh>
    <phoneticPr fontId="2"/>
  </si>
  <si>
    <t>証明日、雇用開始日の年・月・日を必ず入力してください。</t>
    <rPh sb="0" eb="3">
      <t>ショウメイビ</t>
    </rPh>
    <rPh sb="4" eb="9">
      <t>コヨウカイシビ</t>
    </rPh>
    <rPh sb="10" eb="11">
      <t>ネン</t>
    </rPh>
    <rPh sb="12" eb="13">
      <t>ツキ</t>
    </rPh>
    <rPh sb="14" eb="15">
      <t>ヒ</t>
    </rPh>
    <rPh sb="16" eb="17">
      <t>カナラ</t>
    </rPh>
    <rPh sb="18" eb="20">
      <t>ニュウリョク</t>
    </rPh>
    <phoneticPr fontId="2"/>
  </si>
  <si>
    <t>←土曜日の入力内容は、自動計算の対象外です。</t>
    <rPh sb="1" eb="4">
      <t>ドヨウビ</t>
    </rPh>
    <rPh sb="5" eb="9">
      <t>ニュウリョクナイヨウ</t>
    </rPh>
    <rPh sb="11" eb="15">
      <t>ジドウケイサン</t>
    </rPh>
    <rPh sb="16" eb="19">
      <t>タイショウガイ</t>
    </rPh>
    <phoneticPr fontId="2"/>
  </si>
  <si>
    <t>←日曜日の入力内容は、自動計算の対象外です。</t>
    <rPh sb="1" eb="4">
      <t>ニチヨウビ</t>
    </rPh>
    <rPh sb="5" eb="9">
      <t>ニュウリョクナイヨウ</t>
    </rPh>
    <rPh sb="11" eb="15">
      <t>ジドウケイサン</t>
    </rPh>
    <rPh sb="16" eb="19">
      <t>タイショウガイ</t>
    </rPh>
    <phoneticPr fontId="2"/>
  </si>
  <si>
    <t>←「平日の就労時間数」×「月間又は週間の就労日数」の結果が、合計時間の欄に自動計算で表示されます。</t>
    <rPh sb="2" eb="4">
      <t>ヘイジツ</t>
    </rPh>
    <rPh sb="5" eb="10">
      <t>シュウロウジカンスウ</t>
    </rPh>
    <rPh sb="13" eb="14">
      <t>ツキ</t>
    </rPh>
    <rPh sb="14" eb="15">
      <t>アイダ</t>
    </rPh>
    <rPh sb="15" eb="16">
      <t>マタ</t>
    </rPh>
    <rPh sb="17" eb="18">
      <t>シュウ</t>
    </rPh>
    <rPh sb="18" eb="19">
      <t>アイダ</t>
    </rPh>
    <rPh sb="20" eb="24">
      <t>シュウロウニッスウ</t>
    </rPh>
    <rPh sb="26" eb="28">
      <t>ケッカ</t>
    </rPh>
    <rPh sb="30" eb="34">
      <t>ゴウケイジカン</t>
    </rPh>
    <rPh sb="35" eb="36">
      <t>ラン</t>
    </rPh>
    <rPh sb="37" eb="41">
      <t>ジドウケイサン</t>
    </rPh>
    <rPh sb="42" eb="44">
      <t>ヒョウジ</t>
    </rPh>
    <phoneticPr fontId="2"/>
  </si>
  <si>
    <t>←合計時間には休憩時間を含みます。自動計算結果を使用せずに入力が必要な場合は、休憩時間を差し引かずに記載してください。</t>
    <rPh sb="1" eb="5">
      <t>ゴウケイジカン</t>
    </rPh>
    <rPh sb="7" eb="9">
      <t>キュウケイ</t>
    </rPh>
    <rPh sb="9" eb="11">
      <t>ジカン</t>
    </rPh>
    <rPh sb="12" eb="13">
      <t>フク</t>
    </rPh>
    <rPh sb="17" eb="23">
      <t>ジドウケイサンケッカ</t>
    </rPh>
    <rPh sb="24" eb="26">
      <t>シヨウ</t>
    </rPh>
    <rPh sb="29" eb="31">
      <t>ニュウリョク</t>
    </rPh>
    <rPh sb="32" eb="34">
      <t>ヒツヨウ</t>
    </rPh>
    <rPh sb="35" eb="37">
      <t>バアイ</t>
    </rPh>
    <rPh sb="39" eb="43">
      <t>キュウケイジカン</t>
    </rPh>
    <rPh sb="44" eb="45">
      <t>サ</t>
    </rPh>
    <rPh sb="46" eb="47">
      <t>ヒ</t>
    </rPh>
    <rPh sb="50" eb="52">
      <t>キサイ</t>
    </rPh>
    <phoneticPr fontId="2"/>
  </si>
  <si>
    <t>←「５　雇用の形態」の選択項目に改正がありました。代表取締役社長、理事等役員の場合は、「役員」にチェックを付けてください（役員の方で正社員にチェックがあっても誤りとはみなしません。）。</t>
    <rPh sb="4" eb="6">
      <t>コヨウ</t>
    </rPh>
    <rPh sb="7" eb="9">
      <t>ケイタイ</t>
    </rPh>
    <rPh sb="11" eb="15">
      <t>センタクコウモク</t>
    </rPh>
    <rPh sb="16" eb="18">
      <t>カイセイ</t>
    </rPh>
    <rPh sb="25" eb="32">
      <t>ダイヒョウトリシマリヤクシャチョウ</t>
    </rPh>
    <rPh sb="33" eb="36">
      <t>リジナド</t>
    </rPh>
    <rPh sb="36" eb="38">
      <t>ヤクイン</t>
    </rPh>
    <rPh sb="39" eb="41">
      <t>バアイ</t>
    </rPh>
    <rPh sb="44" eb="46">
      <t>ヤクイン</t>
    </rPh>
    <rPh sb="53" eb="54">
      <t>ツ</t>
    </rPh>
    <rPh sb="61" eb="63">
      <t>ヤクイン</t>
    </rPh>
    <rPh sb="64" eb="65">
      <t>カタ</t>
    </rPh>
    <rPh sb="66" eb="69">
      <t>セイシャイン</t>
    </rPh>
    <rPh sb="79" eb="80">
      <t>アヤマ</t>
    </rPh>
    <phoneticPr fontId="2"/>
  </si>
  <si>
    <t>変動</t>
    <rPh sb="0" eb="2">
      <t>ヘンドウ</t>
    </rPh>
    <phoneticPr fontId="2"/>
  </si>
  <si>
    <t>短時間</t>
    <rPh sb="0" eb="3">
      <t>タンジカン</t>
    </rPh>
    <phoneticPr fontId="2"/>
  </si>
  <si>
    <t>固月</t>
    <rPh sb="0" eb="1">
      <t>ツキ</t>
    </rPh>
    <phoneticPr fontId="2"/>
  </si>
  <si>
    <t>変月</t>
    <rPh sb="0" eb="1">
      <t>ツキ</t>
    </rPh>
    <phoneticPr fontId="2"/>
  </si>
  <si>
    <t>短月</t>
    <rPh sb="0" eb="1">
      <t>タン</t>
    </rPh>
    <rPh sb="1" eb="2">
      <t>ツキ</t>
    </rPh>
    <phoneticPr fontId="2"/>
  </si>
  <si>
    <t>紙面下部の追加的記載項目欄も記載してください</t>
    <rPh sb="0" eb="4">
      <t>シメンカブ</t>
    </rPh>
    <phoneticPr fontId="2"/>
  </si>
  <si>
    <t>←「６　就労時間」には、固定就労、変則就労のいずれか一方を記載してください。両方に記載がある場合、主たる就労条件の数値でのみ判定します。</t>
    <rPh sb="4" eb="8">
      <t>シュウロウジカン</t>
    </rPh>
    <rPh sb="12" eb="16">
      <t>コテイシュウロウ</t>
    </rPh>
    <rPh sb="17" eb="19">
      <t>ヘンソク</t>
    </rPh>
    <rPh sb="19" eb="21">
      <t>シュウロウ</t>
    </rPh>
    <rPh sb="26" eb="28">
      <t>イッポウ</t>
    </rPh>
    <rPh sb="29" eb="31">
      <t>キサイ</t>
    </rPh>
    <rPh sb="38" eb="40">
      <t>リョウホウ</t>
    </rPh>
    <rPh sb="41" eb="43">
      <t>キサイ</t>
    </rPh>
    <rPh sb="46" eb="48">
      <t>バアイ</t>
    </rPh>
    <rPh sb="49" eb="50">
      <t>シュ</t>
    </rPh>
    <rPh sb="52" eb="54">
      <t>シュウロウ</t>
    </rPh>
    <rPh sb="54" eb="56">
      <t>ジョウケン</t>
    </rPh>
    <rPh sb="57" eb="59">
      <t>スウチ</t>
    </rPh>
    <rPh sb="62" eb="64">
      <t>ハンテイ</t>
    </rPh>
    <phoneticPr fontId="2"/>
  </si>
  <si>
    <t>←「４　本人就労先事業所」は、証明者欄の事業所所在地と同一勤務地である場合は記載不要です。</t>
    <phoneticPr fontId="2"/>
  </si>
  <si>
    <t>←復職日が証明発行日から１年より前の場合は記載不要です。</t>
    <rPh sb="1" eb="4">
      <t>フクショクビ</t>
    </rPh>
    <rPh sb="5" eb="7">
      <t>ショウメイ</t>
    </rPh>
    <rPh sb="7" eb="10">
      <t>ハッコウビ</t>
    </rPh>
    <rPh sb="13" eb="14">
      <t>ネン</t>
    </rPh>
    <rPh sb="16" eb="17">
      <t>マエ</t>
    </rPh>
    <rPh sb="18" eb="20">
      <t>バアイ</t>
    </rPh>
    <rPh sb="21" eb="25">
      <t>キサイフヨウ</t>
    </rPh>
    <phoneticPr fontId="2"/>
  </si>
  <si>
    <t>☑</t>
  </si>
  <si>
    <t>←月間、週間のいずれかにチェックを入れてください。週間の内容であってもチェックがない場合は月間とみなし、認定の評価が低くなりますので十分ご注意ください。</t>
    <rPh sb="1" eb="3">
      <t>ゲッカン</t>
    </rPh>
    <rPh sb="4" eb="6">
      <t>シュウカン</t>
    </rPh>
    <rPh sb="17" eb="18">
      <t>イ</t>
    </rPh>
    <rPh sb="25" eb="27">
      <t>シュウカン</t>
    </rPh>
    <rPh sb="28" eb="30">
      <t>ナイヨウ</t>
    </rPh>
    <rPh sb="42" eb="44">
      <t>バアイ</t>
    </rPh>
    <rPh sb="45" eb="47">
      <t>ゲッカン</t>
    </rPh>
    <rPh sb="52" eb="54">
      <t>ニンテイ</t>
    </rPh>
    <rPh sb="55" eb="57">
      <t>ヒョウカ</t>
    </rPh>
    <rPh sb="58" eb="59">
      <t>ヒク</t>
    </rPh>
    <rPh sb="66" eb="68">
      <t>ジュウブン</t>
    </rPh>
    <rPh sb="69" eb="71">
      <t>チュウイ</t>
    </rPh>
    <phoneticPr fontId="2"/>
  </si>
  <si>
    <t>介護休業</t>
    <rPh sb="0" eb="4">
      <t>カイゴキュウギョウ</t>
    </rPh>
    <phoneticPr fontId="2"/>
  </si>
  <si>
    <t>病休</t>
    <rPh sb="0" eb="2">
      <t>ビョウキュウ</t>
    </rPh>
    <phoneticPr fontId="2"/>
  </si>
  <si>
    <t>その他</t>
    <rPh sb="2" eb="3">
      <t>タ</t>
    </rPh>
    <phoneticPr fontId="2"/>
  </si>
  <si>
    <t>(</t>
    <phoneticPr fontId="2"/>
  </si>
  <si>
    <t>)</t>
    <phoneticPr fontId="2"/>
  </si>
  <si>
    <t>未定</t>
    <rPh sb="0" eb="2">
      <t>ミテイ</t>
    </rPh>
    <phoneticPr fontId="2"/>
  </si>
  <si>
    <t>（雇用契約の）満了後の
更新の有無</t>
    <rPh sb="1" eb="5">
      <t>コヨウケイヤク</t>
    </rPh>
    <rPh sb="7" eb="10">
      <t>マンリョウゴ</t>
    </rPh>
    <rPh sb="12" eb="14">
      <t>コウシン</t>
    </rPh>
    <rPh sb="15" eb="17">
      <t>ウム</t>
    </rPh>
    <phoneticPr fontId="2"/>
  </si>
  <si>
    <t>入所内定時育休短縮可否</t>
    <rPh sb="0" eb="2">
      <t>ニュウショ</t>
    </rPh>
    <rPh sb="2" eb="3">
      <t>ナイ</t>
    </rPh>
    <rPh sb="3" eb="5">
      <t>テイジ</t>
    </rPh>
    <rPh sb="5" eb="7">
      <t>イクキュウ</t>
    </rPh>
    <rPh sb="7" eb="9">
      <t>タンシュク</t>
    </rPh>
    <rPh sb="9" eb="11">
      <t>カヒ</t>
    </rPh>
    <phoneticPr fontId="2"/>
  </si>
  <si>
    <t>育休延長可否</t>
    <rPh sb="0" eb="6">
      <t>イクキュウエンチョウカヒ</t>
    </rPh>
    <phoneticPr fontId="2"/>
  </si>
  <si>
    <t>可（予定）</t>
    <rPh sb="0" eb="1">
      <t>カ</t>
    </rPh>
    <rPh sb="2" eb="4">
      <t>ヨテイ</t>
    </rPh>
    <phoneticPr fontId="2"/>
  </si>
  <si>
    <t>単身赴任期間（予定含む）</t>
    <rPh sb="0" eb="6">
      <t>タンシンフニンキカン</t>
    </rPh>
    <rPh sb="7" eb="10">
      <t>ヨテイフク</t>
    </rPh>
    <phoneticPr fontId="2"/>
  </si>
  <si>
    <t>児童名</t>
    <rPh sb="0" eb="3">
      <t>ジドウメイ</t>
    </rPh>
    <phoneticPr fontId="2"/>
  </si>
  <si>
    <t>生年月日</t>
    <rPh sb="0" eb="4">
      <t>セイネンガッピ</t>
    </rPh>
    <phoneticPr fontId="2"/>
  </si>
  <si>
    <t>年</t>
    <rPh sb="0" eb="1">
      <t>ネン</t>
    </rPh>
    <phoneticPr fontId="2"/>
  </si>
  <si>
    <t>月</t>
    <rPh sb="0" eb="1">
      <t>ツキ</t>
    </rPh>
    <phoneticPr fontId="2"/>
  </si>
  <si>
    <t>日</t>
    <rPh sb="0" eb="1">
      <t>ヒ</t>
    </rPh>
    <phoneticPr fontId="2"/>
  </si>
  <si>
    <t>施設名</t>
    <rPh sb="0" eb="3">
      <t>シセツメイ</t>
    </rPh>
    <phoneticPr fontId="2"/>
  </si>
  <si>
    <t>申込中
（第一希望）</t>
    <rPh sb="0" eb="3">
      <t>モウシコミチュウ</t>
    </rPh>
    <rPh sb="5" eb="9">
      <t>ダイイチキボウ</t>
    </rPh>
    <phoneticPr fontId="2"/>
  </si>
  <si>
    <t>利用中</t>
    <rPh sb="0" eb="3">
      <t>リヨウチュウ</t>
    </rPh>
    <phoneticPr fontId="2"/>
  </si>
  <si>
    <t>保護者記載欄</t>
    <rPh sb="0" eb="6">
      <t>ホゴシャキサイラン</t>
    </rPh>
    <phoneticPr fontId="2"/>
  </si>
  <si>
    <t>←№19は国標準様式で定められた保護者記載欄です。保護者が記載してください。</t>
    <rPh sb="5" eb="6">
      <t>クニ</t>
    </rPh>
    <rPh sb="6" eb="10">
      <t>ヒョウジュンヨウシキ</t>
    </rPh>
    <rPh sb="11" eb="12">
      <t>サダ</t>
    </rPh>
    <rPh sb="16" eb="19">
      <t>ホゴシャ</t>
    </rPh>
    <rPh sb="19" eb="22">
      <t>キサイラン</t>
    </rPh>
    <rPh sb="25" eb="28">
      <t>ホゴシャ</t>
    </rPh>
    <rPh sb="29" eb="31">
      <t>キサイ</t>
    </rPh>
    <phoneticPr fontId="2"/>
  </si>
  <si>
    <t>←上記にチェックした場合は、その期間を記載してください。</t>
    <rPh sb="1" eb="3">
      <t>ジョウキ</t>
    </rPh>
    <rPh sb="10" eb="12">
      <t>バアイ</t>
    </rPh>
    <rPh sb="16" eb="18">
      <t>キカン</t>
    </rPh>
    <rPh sb="19" eb="21">
      <t>キサイ</t>
    </rPh>
    <phoneticPr fontId="2"/>
  </si>
  <si>
    <t>←有期にチェックをした場合は、№14も記載してください。</t>
    <rPh sb="1" eb="3">
      <t>ユウキ</t>
    </rPh>
    <rPh sb="11" eb="13">
      <t>バアイ</t>
    </rPh>
    <rPh sb="19" eb="21">
      <t>キサイ</t>
    </rPh>
    <phoneticPr fontId="2"/>
  </si>
  <si>
    <t>←№３で「有期」にチェックした場合は、更新有無を記載してください。原則として自動更新される雇用契約の場合は、「有」又は「有（予定）」にチェックしてください。</t>
    <rPh sb="5" eb="7">
      <t>ユウキ</t>
    </rPh>
    <rPh sb="15" eb="17">
      <t>バアイ</t>
    </rPh>
    <rPh sb="19" eb="23">
      <t>コウシンウム</t>
    </rPh>
    <rPh sb="24" eb="26">
      <t>キサイ</t>
    </rPh>
    <rPh sb="33" eb="35">
      <t>ゲンソク</t>
    </rPh>
    <rPh sb="38" eb="42">
      <t>ジドウコウシン</t>
    </rPh>
    <rPh sb="45" eb="49">
      <t>コヨウケイヤク</t>
    </rPh>
    <rPh sb="50" eb="52">
      <t>バアイ</t>
    </rPh>
    <rPh sb="55" eb="56">
      <t>アリ</t>
    </rPh>
    <rPh sb="57" eb="58">
      <t>マタ</t>
    </rPh>
    <rPh sb="60" eb="61">
      <t>アリ</t>
    </rPh>
    <rPh sb="62" eb="64">
      <t>ヨテイ</t>
    </rPh>
    <phoneticPr fontId="2"/>
  </si>
  <si>
    <t>←育児休業の取得期間が2025年5月8日以降まで続く場合は、№15も記載してください。</t>
    <rPh sb="1" eb="5">
      <t>イクジキュウギョウ</t>
    </rPh>
    <rPh sb="6" eb="10">
      <t>シュトクキカン</t>
    </rPh>
    <rPh sb="15" eb="16">
      <t>ネン</t>
    </rPh>
    <rPh sb="17" eb="18">
      <t>ガツ</t>
    </rPh>
    <rPh sb="19" eb="20">
      <t>ニチ</t>
    </rPh>
    <rPh sb="20" eb="22">
      <t>イコウ</t>
    </rPh>
    <rPh sb="24" eb="25">
      <t>ツヅ</t>
    </rPh>
    <rPh sb="26" eb="28">
      <t>バアイ</t>
    </rPh>
    <rPh sb="34" eb="36">
      <t>キサイ</t>
    </rPh>
    <phoneticPr fontId="2"/>
  </si>
  <si>
    <t>←農林水産業に従事される方で、自営・専従・家族従業者に該当する場合は、「18　備考欄」に耕作品種／飼育種、栽培面積／飼育頭数など、事業内容のわかる事項を記載してください（又は、農業経営状況の証明書を提出してください。）。</t>
    <rPh sb="1" eb="5">
      <t>ノウリンスイサン</t>
    </rPh>
    <rPh sb="5" eb="6">
      <t>ギョウ</t>
    </rPh>
    <rPh sb="7" eb="9">
      <t>ジュウジ</t>
    </rPh>
    <rPh sb="12" eb="13">
      <t>カタ</t>
    </rPh>
    <rPh sb="15" eb="17">
      <t>ジエイ</t>
    </rPh>
    <rPh sb="18" eb="20">
      <t>センジュウ</t>
    </rPh>
    <rPh sb="21" eb="26">
      <t>カゾクジュウギョウシャ</t>
    </rPh>
    <rPh sb="27" eb="29">
      <t>ガイトウ</t>
    </rPh>
    <rPh sb="31" eb="33">
      <t>バアイ</t>
    </rPh>
    <rPh sb="39" eb="42">
      <t>ビコウラン</t>
    </rPh>
    <rPh sb="44" eb="46">
      <t>コウサク</t>
    </rPh>
    <rPh sb="46" eb="48">
      <t>ヒンシュ</t>
    </rPh>
    <rPh sb="49" eb="51">
      <t>シイク</t>
    </rPh>
    <rPh sb="51" eb="52">
      <t>シュ</t>
    </rPh>
    <rPh sb="53" eb="57">
      <t>サイバイメンセキ</t>
    </rPh>
    <phoneticPr fontId="2"/>
  </si>
  <si>
    <t>←農業・林業、漁業にチェックした場合は、「18　備考欄」を記載してください。</t>
    <rPh sb="16" eb="18">
      <t>バアイ</t>
    </rPh>
    <rPh sb="24" eb="27">
      <t>ビコウラン</t>
    </rPh>
    <rPh sb="29" eb="31">
      <t>キサイ</t>
    </rPh>
    <phoneticPr fontId="2"/>
  </si>
  <si>
    <t>※復職予定日が2025年5月8日以降になる場合は、№15も記載してください。</t>
    <rPh sb="1" eb="6">
      <t>フクショクヨテイビ</t>
    </rPh>
    <rPh sb="11" eb="12">
      <t>ネン</t>
    </rPh>
    <rPh sb="13" eb="14">
      <t>ガツ</t>
    </rPh>
    <rPh sb="15" eb="16">
      <t>ニチ</t>
    </rPh>
    <rPh sb="16" eb="18">
      <t>イコウ</t>
    </rPh>
    <rPh sb="21" eb="23">
      <t>バアイ</t>
    </rPh>
    <rPh sb="29" eb="31">
      <t>キサイ</t>
    </rPh>
    <phoneticPr fontId="2"/>
  </si>
  <si>
    <t>その他
（通園時間等）</t>
    <rPh sb="2" eb="3">
      <t>タ</t>
    </rPh>
    <rPh sb="5" eb="9">
      <t>ツウエンジカン</t>
    </rPh>
    <rPh sb="9" eb="10">
      <t>ナド</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</si>
  <si>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</si>
  <si>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</si>
  <si>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</si>
  <si>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</si>
  <si>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</si>
  <si>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</si>
  <si>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</si>
  <si>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</si>
  <si>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</si>
  <si>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</si>
  <si>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</si>
  <si>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</si>
  <si>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</si>
  <si>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</si>
  <si>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</si>
  <si>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</si>
  <si>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</si>
  <si>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</si>
  <si>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</si>
  <si>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</si>
  <si>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</si>
  <si>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</si>
  <si>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</si>
  <si>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</si>
  <si>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</si>
  <si>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</si>
  <si>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</si>
  <si>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</si>
  <si>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</si>
  <si>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</si>
  <si>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</si>
  <si>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</si>
  <si>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</si>
  <si>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</si>
  <si>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</si>
  <si>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</si>
  <si>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</si>
  <si>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</si>
  <si>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</si>
  <si>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</si>
  <si>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</si>
  <si>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</si>
  <si>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</si>
  <si>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</si>
  <si>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</si>
  <si>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</si>
  <si>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</si>
  <si>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</si>
  <si>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</si>
  <si>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</si>
  <si>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</si>
  <si>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</si>
  <si>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</si>
  <si>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</si>
  <si>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</si>
  <si>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</si>
  <si>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</si>
  <si>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</si>
  <si>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</si>
  <si>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</si>
  <si>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</si>
  <si>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</si>
  <si>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</si>
  <si>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</si>
  <si>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</si>
  <si>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</si>
  <si>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育休延長可否</t>
    <rPh sb="0" eb="2">
      <t>イクキュウ</t>
    </rPh>
    <rPh sb="2" eb="6">
      <t>エンチョウカヒ</t>
    </rPh>
    <phoneticPr fontId="2"/>
  </si>
  <si>
    <t>№17</t>
  </si>
  <si>
    <t>単身赴任期間（予定含む）</t>
    <phoneticPr fontId="2"/>
  </si>
  <si>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</si>
  <si>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</si>
  <si>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</si>
  <si>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</si>
  <si>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保護者記載欄</t>
    <rPh sb="0" eb="3">
      <t>ホゴシャ</t>
    </rPh>
    <rPh sb="3" eb="6">
      <t>キサイラン</t>
    </rPh>
    <phoneticPr fontId="2"/>
  </si>
  <si>
    <t>〇児童名を入力してください。
〇児童の生年月日を入力してください。
〇施設の名称を記載してください。また、「□利用中」「□申込み中」にチェックしてください。</t>
    <phoneticPr fontId="2"/>
  </si>
  <si>
    <r>
      <rPr>
        <sz val="10"/>
        <color rgb="FFFF0000"/>
        <rFont val="ＭＳ Ｐゴシック"/>
        <family val="3"/>
        <charset val="128"/>
      </rPr>
      <t>【※長岡市注記】長岡市では、この項目を審査に使用しません。未チェックで可。</t>
    </r>
    <r>
      <rPr>
        <sz val="10"/>
        <color theme="1"/>
        <rFont val="ＭＳ Ｐゴシック"/>
        <family val="3"/>
        <charset val="128"/>
      </rPr>
      <t xml:space="preserve">
〇育児休業の延長について「□可」「□可（予定）」「□否」にチェックしてください。</t>
    </r>
    <rPh sb="29" eb="30">
      <t>ミ</t>
    </rPh>
    <rPh sb="35" eb="36">
      <t>カ</t>
    </rPh>
    <phoneticPr fontId="2"/>
  </si>
  <si>
    <r>
      <rPr>
        <sz val="10"/>
        <color rgb="FFFF0000"/>
        <rFont val="ＭＳ Ｐゴシック"/>
        <family val="3"/>
        <charset val="128"/>
      </rPr>
      <t>【※長岡市注記】長岡市では、この項目を審査に使用しません。未入力で可。</t>
    </r>
    <r>
      <rPr>
        <sz val="10"/>
        <color theme="1"/>
        <rFont val="ＭＳ Ｐゴシック"/>
        <family val="3"/>
        <charset val="128"/>
      </rPr>
      <t xml:space="preserve">
○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
    <rPh sb="8" eb="11">
      <t>ナガオカシ</t>
    </rPh>
    <rPh sb="16" eb="18">
      <t>コウモク</t>
    </rPh>
    <rPh sb="19" eb="21">
      <t>シンサ</t>
    </rPh>
    <rPh sb="22" eb="24">
      <t>シヨウ</t>
    </rPh>
    <rPh sb="29" eb="32">
      <t>ミニュウリョク</t>
    </rPh>
    <rPh sb="33" eb="34">
      <t>カ</t>
    </rPh>
    <rPh sb="55" eb="57">
      <t>シュウロウ</t>
    </rPh>
    <rPh sb="57" eb="59">
      <t>ジカン</t>
    </rPh>
    <rPh sb="59" eb="60">
      <t>スウ</t>
    </rPh>
    <rPh sb="94" eb="96">
      <t>ツキブン</t>
    </rPh>
    <rPh sb="118" eb="120">
      <t>サンキュウ</t>
    </rPh>
    <rPh sb="121" eb="123">
      <t>イクキュウ</t>
    </rPh>
    <rPh sb="123" eb="124">
      <t>トウ</t>
    </rPh>
    <rPh sb="124" eb="126">
      <t>シュトク</t>
    </rPh>
    <rPh sb="126" eb="127">
      <t>ツキ</t>
    </rPh>
    <rPh sb="128" eb="129">
      <t>ノゾ</t>
    </rPh>
    <rPh sb="150" eb="151">
      <t>トウ</t>
    </rPh>
    <rPh sb="224" eb="226">
      <t>ユウキュウ</t>
    </rPh>
    <rPh sb="226" eb="228">
      <t>キュウカ</t>
    </rPh>
    <rPh sb="229" eb="232">
      <t>シュトクビ</t>
    </rPh>
    <rPh sb="233" eb="235">
      <t>シュウロウ</t>
    </rPh>
    <rPh sb="235" eb="237">
      <t>ニッスウ</t>
    </rPh>
    <rPh sb="238" eb="239">
      <t>フク</t>
    </rPh>
    <rPh sb="254" eb="256">
      <t>シュウロウ</t>
    </rPh>
    <rPh sb="256" eb="258">
      <t>ジカン</t>
    </rPh>
    <rPh sb="258" eb="259">
      <t>スウ</t>
    </rPh>
    <rPh sb="299" eb="301">
      <t>シュウロウ</t>
    </rPh>
    <rPh sb="301" eb="303">
      <t>ジカン</t>
    </rPh>
    <rPh sb="303" eb="304">
      <t>スウ</t>
    </rPh>
    <rPh sb="316" eb="318">
      <t>イクジ</t>
    </rPh>
    <rPh sb="318" eb="321">
      <t>タンジカン</t>
    </rPh>
    <rPh sb="321" eb="323">
      <t>キンム</t>
    </rPh>
    <rPh sb="323" eb="325">
      <t>セイド</t>
    </rPh>
    <rPh sb="325" eb="326">
      <t>トウ</t>
    </rPh>
    <rPh sb="327" eb="329">
      <t>リヨウ</t>
    </rPh>
    <rPh sb="333" eb="335">
      <t>バアイ</t>
    </rPh>
    <rPh sb="341" eb="343">
      <t>セイド</t>
    </rPh>
    <rPh sb="343" eb="345">
      <t>リヨウ</t>
    </rPh>
    <rPh sb="346" eb="347">
      <t>ウエ</t>
    </rPh>
    <rPh sb="349" eb="351">
      <t>キンム</t>
    </rPh>
    <rPh sb="351" eb="353">
      <t>ジッセキ</t>
    </rPh>
    <rPh sb="354" eb="356">
      <t>ジッサイ</t>
    </rPh>
    <rPh sb="357" eb="359">
      <t>トウガイ</t>
    </rPh>
    <rPh sb="359" eb="360">
      <t>ツキ</t>
    </rPh>
    <rPh sb="361" eb="363">
      <t>キンム</t>
    </rPh>
    <rPh sb="365" eb="367">
      <t>ジッセキ</t>
    </rPh>
    <rPh sb="369" eb="371">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</si>
</sst>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00"/>
    <numFmt numFmtId="179" formatCode="0.0"/>
  </numFmts>
  <fonts count="39">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9"/>
      <color indexed="81"/>
      <name val="MS P ゴシック"/>
      <family val="3"/>
      <charset val="128"/>
    </font>
    <font>
      <b/>
      <sz val="9"/>
      <color indexed="81"/>
      <name val="MS P ゴシック"/>
      <family val="3"/>
      <charset val="128"/>
    </font>
    <font>
      <sz val="11"/>
      <color rgb="FFFF0000"/>
      <name val="ＭＳ Ｐゴシック"/>
      <family val="2"/>
      <charset val="128"/>
      <scheme val="minor"/>
    </font>
    <font>
      <u/>
      <sz val="12"/>
      <color rgb="FF000000"/>
      <name val="ＭＳ Ｐゴシック"/>
      <family val="3"/>
      <charset val="128"/>
    </font>
    <font>
      <sz val="14"/>
      <color rgb="FFFF0000"/>
      <name val="ＭＳ Ｐゴシック"/>
      <family val="3"/>
      <charset val="128"/>
    </font>
    <font>
      <b/>
      <sz val="18"/>
      <color theme="1"/>
      <name val="ＭＳ Ｐゴシック"/>
      <family val="3"/>
      <charset val="128"/>
      <scheme val="minor"/>
    </font>
    <font>
      <sz val="11"/>
      <color rgb="FF0070C0"/>
      <name val="ＭＳ Ｐゴシック"/>
      <family val="2"/>
      <charset val="128"/>
      <scheme val="minor"/>
    </font>
    <font>
      <sz val="8"/>
      <color indexed="8"/>
      <name val="ＭＳ Ｐゴシック"/>
      <family val="3"/>
      <charset val="128"/>
    </font>
    <font>
      <sz val="8"/>
      <color theme="1"/>
      <name val="ＭＳ Ｐゴシック"/>
      <family val="2"/>
      <charset val="128"/>
      <scheme val="minor"/>
    </font>
    <font>
      <sz val="12"/>
      <color rgb="FFFF0000"/>
      <name val="ＭＳ Ｐゴシック"/>
      <family val="3"/>
      <charset val="128"/>
    </font>
    <font>
      <sz val="10"/>
      <color rgb="FFFF0000"/>
      <name val="ＭＳ Ｐゴシック"/>
      <family val="3"/>
      <charset val="128"/>
    </font>
    <font>
      <sz val="10"/>
      <name val="ＭＳ Ｐゴシック"/>
      <family val="3"/>
      <charset val="128"/>
    </font>
    <font>
      <u/>
      <sz val="10"/>
      <color theme="1"/>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6" tint="0.79998168889431442"/>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14">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2" fillId="0" borderId="0" xfId="0" applyFont="1" applyAlignment="1">
      <alignment horizontal="left" vertical="center"/>
    </xf>
    <xf numFmtId="0" fontId="8" fillId="0" borderId="0" xfId="0" applyFont="1" applyAlignment="1">
      <alignment horizontal="center"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0" fillId="2" borderId="13" xfId="0" applyFont="1" applyFill="1" applyBorder="1">
      <alignment vertical="center"/>
    </xf>
    <xf numFmtId="0" fontId="10" fillId="2" borderId="1" xfId="0" applyFont="1" applyFill="1" applyBorder="1" applyAlignment="1">
      <alignment horizontal="center" vertical="center"/>
    </xf>
    <xf numFmtId="0" fontId="10" fillId="0" borderId="1" xfId="0" applyFont="1" applyBorder="1">
      <alignment vertical="center"/>
    </xf>
    <xf numFmtId="0" fontId="10" fillId="2" borderId="12" xfId="0" applyFont="1" applyFill="1" applyBorder="1" applyAlignment="1">
      <alignment horizontal="center" vertical="center" wrapText="1"/>
    </xf>
    <xf numFmtId="0" fontId="13" fillId="2" borderId="12" xfId="0" applyFont="1" applyFill="1" applyBorder="1">
      <alignment vertical="center"/>
    </xf>
    <xf numFmtId="0" fontId="16" fillId="0" borderId="0" xfId="0" applyFont="1" applyAlignment="1">
      <alignment horizontal="left" vertical="center"/>
    </xf>
    <xf numFmtId="0" fontId="13" fillId="0" borderId="1" xfId="0" applyFont="1" applyBorder="1">
      <alignment vertical="center"/>
    </xf>
    <xf numFmtId="0" fontId="10" fillId="0" borderId="4" xfId="0" applyFont="1" applyBorder="1" applyAlignment="1">
      <alignment vertical="center" shrinkToFit="1"/>
    </xf>
    <xf numFmtId="0" fontId="10" fillId="0" borderId="6" xfId="0" applyFont="1" applyBorder="1" applyAlignment="1">
      <alignment vertical="center" shrinkToFit="1"/>
    </xf>
    <xf numFmtId="0" fontId="9" fillId="0" borderId="12" xfId="0" applyFont="1" applyBorder="1" applyAlignment="1">
      <alignment vertical="center" shrinkToFit="1"/>
    </xf>
    <xf numFmtId="0" fontId="10" fillId="0" borderId="12" xfId="0" applyFont="1" applyBorder="1" applyAlignment="1">
      <alignment vertical="center" shrinkToFit="1"/>
    </xf>
    <xf numFmtId="0" fontId="18" fillId="2" borderId="22" xfId="0" applyFont="1" applyFill="1" applyBorder="1" applyAlignment="1">
      <alignment horizontal="center" vertical="center"/>
    </xf>
    <xf numFmtId="0" fontId="18" fillId="0" borderId="22" xfId="0" applyFont="1" applyBorder="1">
      <alignment vertical="center"/>
    </xf>
    <xf numFmtId="0" fontId="10" fillId="0" borderId="12" xfId="0" applyFont="1" applyBorder="1">
      <alignment vertical="center"/>
    </xf>
    <xf numFmtId="49" fontId="13" fillId="2" borderId="12" xfId="0" applyNumberFormat="1" applyFont="1" applyFill="1" applyBorder="1" applyAlignment="1">
      <alignment horizontal="center" vertical="center"/>
    </xf>
    <xf numFmtId="0" fontId="18" fillId="4" borderId="32" xfId="0" applyFont="1" applyFill="1" applyBorder="1" applyAlignment="1">
      <alignment horizontal="center" vertical="center"/>
    </xf>
    <xf numFmtId="0" fontId="18" fillId="4" borderId="32" xfId="0" applyFont="1" applyFill="1" applyBorder="1">
      <alignment vertical="center"/>
    </xf>
    <xf numFmtId="0" fontId="18" fillId="4" borderId="33" xfId="0" applyFont="1" applyFill="1" applyBorder="1">
      <alignment vertical="center"/>
    </xf>
    <xf numFmtId="0" fontId="13" fillId="0" borderId="1" xfId="0" applyFont="1" applyBorder="1" applyAlignment="1">
      <alignment horizontal="center" vertical="center"/>
    </xf>
    <xf numFmtId="0" fontId="18" fillId="4" borderId="42" xfId="4" applyFont="1" applyFill="1" applyBorder="1" applyAlignment="1" applyProtection="1">
      <alignment vertical="center"/>
    </xf>
    <xf numFmtId="49" fontId="15" fillId="0" borderId="22" xfId="0" applyNumberFormat="1" applyFont="1" applyBorder="1">
      <alignment vertical="center"/>
    </xf>
    <xf numFmtId="0" fontId="13" fillId="0" borderId="43" xfId="0" applyFont="1" applyBorder="1" applyAlignment="1">
      <alignment vertical="center" wrapText="1"/>
    </xf>
    <xf numFmtId="0" fontId="13" fillId="0" borderId="0" xfId="0" applyFont="1" applyAlignment="1">
      <alignment vertical="center" wrapText="1"/>
    </xf>
    <xf numFmtId="0" fontId="13" fillId="0" borderId="2" xfId="0" applyFont="1" applyBorder="1" applyAlignment="1">
      <alignment vertical="center" wrapText="1"/>
    </xf>
    <xf numFmtId="0" fontId="18" fillId="0" borderId="46" xfId="0" applyFont="1" applyBorder="1">
      <alignment vertical="center"/>
    </xf>
    <xf numFmtId="0" fontId="18" fillId="0" borderId="47" xfId="0" applyFont="1" applyBorder="1">
      <alignment vertical="center"/>
    </xf>
    <xf numFmtId="0" fontId="18" fillId="4" borderId="48" xfId="4" applyFont="1" applyFill="1" applyBorder="1" applyAlignment="1" applyProtection="1">
      <alignment horizontal="center" vertical="center"/>
    </xf>
    <xf numFmtId="0" fontId="18" fillId="2" borderId="42" xfId="0" applyFont="1" applyFill="1" applyBorder="1" applyAlignment="1">
      <alignment horizontal="center" vertical="center"/>
    </xf>
    <xf numFmtId="0" fontId="23"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0" fillId="0" borderId="32" xfId="0" applyFont="1" applyBorder="1" applyAlignment="1">
      <alignment vertical="center" shrinkToFit="1"/>
    </xf>
    <xf numFmtId="0" fontId="10" fillId="0" borderId="33" xfId="0" applyFont="1" applyBorder="1" applyAlignment="1">
      <alignment vertical="center" shrinkToFit="1"/>
    </xf>
    <xf numFmtId="0" fontId="13" fillId="0" borderId="29" xfId="0" applyFont="1" applyBorder="1" applyAlignment="1">
      <alignment horizontal="center" vertical="center"/>
    </xf>
    <xf numFmtId="0" fontId="13" fillId="0" borderId="0" xfId="0" applyFont="1" applyAlignment="1">
      <alignment horizontal="center" vertical="center"/>
    </xf>
    <xf numFmtId="0" fontId="18" fillId="0" borderId="0" xfId="4" applyFont="1" applyFill="1" applyBorder="1" applyAlignment="1" applyProtection="1">
      <alignment horizontal="center" vertical="center"/>
    </xf>
    <xf numFmtId="0" fontId="10" fillId="2" borderId="22" xfId="0" applyFont="1" applyFill="1" applyBorder="1" applyAlignment="1">
      <alignment horizontal="center" vertical="center"/>
    </xf>
    <xf numFmtId="0" fontId="10" fillId="0" borderId="22" xfId="0" applyFont="1" applyBorder="1">
      <alignment vertical="center"/>
    </xf>
    <xf numFmtId="0" fontId="10" fillId="0" borderId="32" xfId="0" applyFont="1" applyBorder="1">
      <alignment vertical="center"/>
    </xf>
    <xf numFmtId="0" fontId="13" fillId="0" borderId="32" xfId="0" applyFont="1" applyBorder="1">
      <alignment vertical="center"/>
    </xf>
    <xf numFmtId="0" fontId="10" fillId="2" borderId="32" xfId="0" applyFont="1" applyFill="1" applyBorder="1">
      <alignment vertical="center"/>
    </xf>
    <xf numFmtId="0" fontId="10" fillId="0" borderId="24" xfId="0" applyFont="1" applyBorder="1" applyAlignment="1">
      <alignment horizontal="center" vertical="center"/>
    </xf>
    <xf numFmtId="0" fontId="9" fillId="2" borderId="30" xfId="0" applyFont="1" applyFill="1" applyBorder="1">
      <alignment vertical="center"/>
    </xf>
    <xf numFmtId="0" fontId="18" fillId="4" borderId="30" xfId="0" applyFont="1" applyFill="1" applyBorder="1">
      <alignment vertical="center"/>
    </xf>
    <xf numFmtId="0" fontId="10" fillId="2" borderId="32" xfId="0" applyFont="1" applyFill="1" applyBorder="1" applyAlignment="1">
      <alignment horizontal="center" vertical="center"/>
    </xf>
    <xf numFmtId="0" fontId="10" fillId="2" borderId="12" xfId="0" applyFont="1" applyFill="1" applyBorder="1" applyAlignment="1">
      <alignment horizontal="center" vertical="center"/>
    </xf>
    <xf numFmtId="0" fontId="18" fillId="4" borderId="30" xfId="0" applyFont="1" applyFill="1" applyBorder="1" applyAlignment="1">
      <alignment horizontal="center" vertical="center"/>
    </xf>
    <xf numFmtId="0" fontId="13" fillId="0" borderId="24" xfId="0" applyFont="1" applyBorder="1" applyAlignment="1">
      <alignment horizontal="center" vertical="center"/>
    </xf>
    <xf numFmtId="0" fontId="13" fillId="0" borderId="14" xfId="0" applyFont="1" applyBorder="1" applyAlignment="1">
      <alignment horizontal="center" vertical="center"/>
    </xf>
    <xf numFmtId="0" fontId="18" fillId="4" borderId="48" xfId="4" applyFont="1" applyFill="1" applyBorder="1" applyAlignment="1" applyProtection="1">
      <alignment horizontal="left" vertical="center"/>
    </xf>
    <xf numFmtId="0" fontId="13" fillId="0" borderId="22" xfId="0" applyFont="1" applyBorder="1" applyAlignment="1">
      <alignment horizontal="center" vertical="center"/>
    </xf>
    <xf numFmtId="0" fontId="9" fillId="0" borderId="12" xfId="0" applyFont="1" applyBorder="1" applyAlignment="1">
      <alignment vertical="center"/>
    </xf>
    <xf numFmtId="0" fontId="9" fillId="0" borderId="13" xfId="0" applyFont="1" applyBorder="1" applyAlignment="1">
      <alignment vertical="center"/>
    </xf>
    <xf numFmtId="0" fontId="21" fillId="0" borderId="4" xfId="0" applyFont="1" applyBorder="1" applyAlignment="1">
      <alignment horizontal="left" vertical="center"/>
    </xf>
    <xf numFmtId="0" fontId="21" fillId="0" borderId="6" xfId="0" applyFont="1" applyBorder="1" applyAlignment="1">
      <alignment horizontal="left" vertical="center"/>
    </xf>
    <xf numFmtId="0" fontId="21" fillId="0" borderId="0" xfId="0" applyFont="1" applyBorder="1" applyAlignment="1">
      <alignment horizontal="left" vertical="center"/>
    </xf>
    <xf numFmtId="0" fontId="21" fillId="0" borderId="2" xfId="0" applyFont="1" applyBorder="1" applyAlignment="1">
      <alignment horizontal="left" vertical="center"/>
    </xf>
    <xf numFmtId="0" fontId="21" fillId="0" borderId="8" xfId="0" applyFont="1" applyBorder="1" applyAlignment="1">
      <alignment horizontal="left" vertical="center"/>
    </xf>
    <xf numFmtId="0" fontId="21" fillId="0" borderId="8" xfId="0" applyFont="1" applyBorder="1" applyAlignment="1" applyProtection="1">
      <alignment horizontal="left" vertical="center"/>
      <protection locked="0"/>
    </xf>
    <xf numFmtId="0" fontId="21" fillId="0" borderId="9" xfId="0" applyFont="1" applyBorder="1" applyAlignment="1">
      <alignment horizontal="left" vertical="center"/>
    </xf>
    <xf numFmtId="0" fontId="0" fillId="0" borderId="36" xfId="0" applyBorder="1">
      <alignment vertical="center"/>
    </xf>
    <xf numFmtId="0" fontId="21" fillId="0" borderId="5" xfId="0" applyFont="1" applyBorder="1" applyAlignment="1">
      <alignment horizontal="right" vertical="center"/>
    </xf>
    <xf numFmtId="0" fontId="21" fillId="0" borderId="11" xfId="0" applyFont="1" applyBorder="1" applyAlignment="1">
      <alignment horizontal="right" vertical="center"/>
    </xf>
    <xf numFmtId="0" fontId="21" fillId="0" borderId="0" xfId="0" applyFont="1" applyBorder="1" applyAlignment="1">
      <alignment horizontal="right" vertical="center"/>
    </xf>
    <xf numFmtId="0" fontId="21" fillId="0" borderId="4" xfId="0" applyFont="1" applyBorder="1" applyAlignment="1">
      <alignment horizontal="right" vertical="center"/>
    </xf>
    <xf numFmtId="0" fontId="21" fillId="0" borderId="12" xfId="0" applyFont="1" applyBorder="1" applyAlignment="1">
      <alignment vertical="center"/>
    </xf>
    <xf numFmtId="0" fontId="21" fillId="0" borderId="17" xfId="0" applyFont="1" applyBorder="1" applyAlignment="1">
      <alignment vertical="center"/>
    </xf>
    <xf numFmtId="0" fontId="21" fillId="0" borderId="57" xfId="0" applyFont="1" applyBorder="1" applyAlignment="1">
      <alignment horizontal="center" vertical="center"/>
    </xf>
    <xf numFmtId="0" fontId="21" fillId="0" borderId="58" xfId="0" applyFont="1" applyBorder="1" applyAlignment="1">
      <alignment horizontal="center" vertical="center"/>
    </xf>
    <xf numFmtId="0" fontId="21" fillId="2" borderId="4" xfId="0" applyFont="1" applyFill="1" applyBorder="1" applyAlignment="1">
      <alignment horizontal="left" vertical="center"/>
    </xf>
    <xf numFmtId="0" fontId="21" fillId="2" borderId="6" xfId="0" applyFont="1" applyFill="1" applyBorder="1" applyAlignment="1">
      <alignment horizontal="left" vertical="center"/>
    </xf>
    <xf numFmtId="0" fontId="21" fillId="2" borderId="8" xfId="0" applyFont="1" applyFill="1" applyBorder="1" applyAlignment="1">
      <alignment horizontal="left" vertical="center"/>
    </xf>
    <xf numFmtId="0" fontId="21" fillId="2" borderId="9" xfId="0" applyFont="1" applyFill="1" applyBorder="1" applyAlignment="1">
      <alignment horizontal="left" vertical="center"/>
    </xf>
    <xf numFmtId="0" fontId="21" fillId="0" borderId="8" xfId="0" applyFont="1" applyBorder="1" applyAlignment="1" applyProtection="1">
      <alignment horizontal="left" vertical="center" shrinkToFit="1"/>
      <protection locked="0"/>
    </xf>
    <xf numFmtId="0" fontId="21" fillId="2" borderId="4" xfId="0" applyFont="1" applyFill="1" applyBorder="1" applyAlignment="1">
      <alignment vertical="center"/>
    </xf>
    <xf numFmtId="0" fontId="21" fillId="2" borderId="8" xfId="0" applyFont="1" applyFill="1" applyBorder="1" applyAlignment="1">
      <alignment vertical="center"/>
    </xf>
    <xf numFmtId="0" fontId="10" fillId="2" borderId="12" xfId="0" applyFont="1" applyFill="1" applyBorder="1" applyAlignment="1">
      <alignment vertical="center"/>
    </xf>
    <xf numFmtId="0" fontId="21" fillId="0" borderId="38" xfId="0" applyFont="1" applyBorder="1" applyAlignment="1">
      <alignment horizontal="right" vertical="center"/>
    </xf>
    <xf numFmtId="0" fontId="21" fillId="0" borderId="12" xfId="0" applyFont="1" applyBorder="1" applyAlignment="1">
      <alignment horizontal="right" vertical="center"/>
    </xf>
    <xf numFmtId="0" fontId="21" fillId="0" borderId="22" xfId="0" applyFont="1" applyBorder="1" applyAlignment="1">
      <alignment vertical="center"/>
    </xf>
    <xf numFmtId="0" fontId="21" fillId="0" borderId="22" xfId="0" applyFont="1" applyBorder="1" applyAlignment="1">
      <alignment horizontal="right" vertical="center"/>
    </xf>
    <xf numFmtId="0" fontId="9" fillId="0" borderId="17" xfId="0" applyFont="1" applyBorder="1" applyAlignment="1">
      <alignment vertical="center" shrinkToFit="1"/>
    </xf>
    <xf numFmtId="0" fontId="21" fillId="0" borderId="66" xfId="0" applyFont="1" applyBorder="1" applyAlignment="1">
      <alignment horizontal="center" vertical="center"/>
    </xf>
    <xf numFmtId="0" fontId="21" fillId="0" borderId="56" xfId="0" applyFont="1" applyBorder="1" applyAlignment="1">
      <alignment horizontal="center" vertical="center"/>
    </xf>
    <xf numFmtId="0" fontId="21" fillId="0" borderId="7" xfId="0" applyFont="1" applyBorder="1" applyAlignment="1">
      <alignment horizontal="right" vertical="center"/>
    </xf>
    <xf numFmtId="0" fontId="21" fillId="0" borderId="8" xfId="0" applyFont="1" applyBorder="1" applyAlignment="1">
      <alignment horizontal="right" vertical="center"/>
    </xf>
    <xf numFmtId="0" fontId="18" fillId="0" borderId="0" xfId="0" applyFont="1" applyAlignment="1">
      <alignment horizontal="center" vertical="center"/>
    </xf>
    <xf numFmtId="0" fontId="13" fillId="0" borderId="0" xfId="4" applyFont="1" applyFill="1" applyBorder="1" applyAlignment="1" applyProtection="1">
      <alignment vertical="center"/>
    </xf>
    <xf numFmtId="0" fontId="18" fillId="0" borderId="0" xfId="0" applyFont="1" applyAlignment="1" applyProtection="1">
      <alignment vertical="center" shrinkToFit="1"/>
      <protection locked="0"/>
    </xf>
    <xf numFmtId="0" fontId="18" fillId="0" borderId="0" xfId="0" applyFont="1" applyAlignment="1">
      <alignment vertical="center"/>
    </xf>
    <xf numFmtId="0" fontId="18" fillId="0" borderId="0" xfId="0" applyFont="1" applyAlignment="1" applyProtection="1">
      <alignment vertical="center"/>
      <protection locked="0"/>
    </xf>
    <xf numFmtId="49" fontId="18" fillId="0" borderId="0" xfId="4" applyNumberFormat="1" applyFont="1" applyFill="1" applyBorder="1" applyAlignment="1" applyProtection="1">
      <alignment vertical="center"/>
      <protection locked="0"/>
    </xf>
    <xf numFmtId="0" fontId="0" fillId="0" borderId="0" xfId="0" applyProtection="1">
      <alignment vertical="center"/>
    </xf>
    <xf numFmtId="0" fontId="10" fillId="0" borderId="22" xfId="0" applyFont="1" applyBorder="1" applyAlignment="1">
      <alignment vertical="center" shrinkToFit="1"/>
    </xf>
    <xf numFmtId="0" fontId="10" fillId="0" borderId="23" xfId="0" applyFont="1" applyBorder="1" applyAlignment="1">
      <alignment vertical="center" shrinkToFit="1"/>
    </xf>
    <xf numFmtId="0" fontId="19" fillId="5" borderId="46" xfId="0" applyFont="1" applyFill="1" applyBorder="1" applyProtection="1">
      <alignment vertical="center"/>
      <protection locked="0"/>
    </xf>
    <xf numFmtId="0" fontId="13" fillId="5" borderId="12" xfId="0" applyFont="1" applyFill="1" applyBorder="1" applyAlignment="1" applyProtection="1">
      <alignment horizontal="center" vertical="center"/>
      <protection locked="0"/>
    </xf>
    <xf numFmtId="0" fontId="0" fillId="0" borderId="0" xfId="0" applyAlignment="1">
      <alignment vertical="center" shrinkToFit="1"/>
    </xf>
    <xf numFmtId="0" fontId="0" fillId="0" borderId="71" xfId="0" applyBorder="1">
      <alignment vertical="center"/>
    </xf>
    <xf numFmtId="0" fontId="30" fillId="0" borderId="22" xfId="0" applyFont="1" applyBorder="1" applyAlignment="1">
      <alignment vertical="center"/>
    </xf>
    <xf numFmtId="0" fontId="28" fillId="0" borderId="0" xfId="0" quotePrefix="1" applyFont="1">
      <alignment vertical="center"/>
    </xf>
    <xf numFmtId="18" fontId="0" fillId="0" borderId="0" xfId="0" applyNumberFormat="1">
      <alignment vertical="center"/>
    </xf>
    <xf numFmtId="46" fontId="0" fillId="0" borderId="0" xfId="0" applyNumberFormat="1">
      <alignment vertical="center"/>
    </xf>
    <xf numFmtId="0" fontId="0" fillId="0" borderId="71" xfId="0" applyBorder="1" applyAlignment="1">
      <alignment vertical="center" wrapText="1"/>
    </xf>
    <xf numFmtId="0" fontId="10" fillId="0" borderId="32" xfId="0" applyFont="1" applyBorder="1" applyAlignment="1">
      <alignment vertical="center"/>
    </xf>
    <xf numFmtId="0" fontId="10" fillId="5" borderId="32" xfId="0" applyFont="1" applyFill="1" applyBorder="1" applyAlignment="1" applyProtection="1">
      <alignment vertical="center" shrinkToFit="1"/>
      <protection locked="0"/>
    </xf>
    <xf numFmtId="0" fontId="10" fillId="5" borderId="22" xfId="0" applyFont="1" applyFill="1" applyBorder="1" applyAlignment="1" applyProtection="1">
      <alignment vertical="center" shrinkToFit="1"/>
      <protection locked="0"/>
    </xf>
    <xf numFmtId="0" fontId="10" fillId="5" borderId="4" xfId="0" applyFont="1" applyFill="1" applyBorder="1" applyAlignment="1" applyProtection="1">
      <alignment vertical="center" shrinkToFit="1"/>
      <protection locked="0"/>
    </xf>
    <xf numFmtId="0" fontId="31" fillId="0" borderId="0" xfId="0" applyFont="1" applyAlignment="1" applyProtection="1">
      <alignment horizontal="left" vertical="center"/>
    </xf>
    <xf numFmtId="0" fontId="0" fillId="0" borderId="0" xfId="0" quotePrefix="1">
      <alignment vertical="center"/>
    </xf>
    <xf numFmtId="0" fontId="21" fillId="0" borderId="38" xfId="0" applyFont="1" applyBorder="1" applyAlignment="1">
      <alignment horizontal="right" vertical="center" shrinkToFit="1"/>
    </xf>
    <xf numFmtId="0" fontId="21" fillId="0" borderId="36" xfId="0" applyFont="1" applyBorder="1" applyAlignment="1">
      <alignment horizontal="right" vertical="center" shrinkToFit="1"/>
    </xf>
    <xf numFmtId="0" fontId="28" fillId="0" borderId="0" xfId="0" applyFont="1">
      <alignment vertical="center"/>
    </xf>
    <xf numFmtId="0" fontId="32" fillId="0" borderId="0" xfId="0" applyFont="1">
      <alignment vertical="center"/>
    </xf>
    <xf numFmtId="0" fontId="33" fillId="4" borderId="32" xfId="0" applyFont="1" applyFill="1" applyBorder="1" applyAlignment="1">
      <alignment vertical="top"/>
    </xf>
    <xf numFmtId="0" fontId="33" fillId="4" borderId="32" xfId="0" applyFont="1" applyFill="1" applyBorder="1" applyAlignment="1">
      <alignment horizontal="center" vertical="top"/>
    </xf>
    <xf numFmtId="0" fontId="33" fillId="4" borderId="33" xfId="0" applyFont="1" applyFill="1" applyBorder="1" applyAlignment="1">
      <alignment horizontal="center" vertical="top"/>
    </xf>
    <xf numFmtId="0" fontId="34" fillId="0" borderId="0" xfId="0" applyFont="1">
      <alignment vertical="center"/>
    </xf>
    <xf numFmtId="0" fontId="10" fillId="0" borderId="13" xfId="0" applyFont="1" applyBorder="1" applyAlignment="1">
      <alignment vertical="center" shrinkToFit="1"/>
    </xf>
    <xf numFmtId="0" fontId="13" fillId="0" borderId="7" xfId="0" applyFont="1" applyBorder="1" applyAlignment="1">
      <alignment horizontal="center" vertical="center"/>
    </xf>
    <xf numFmtId="0" fontId="35" fillId="0" borderId="12" xfId="0" applyFont="1" applyBorder="1" applyAlignment="1">
      <alignment horizontal="right" vertical="center"/>
    </xf>
    <xf numFmtId="0" fontId="35" fillId="0" borderId="12" xfId="0" applyFont="1" applyBorder="1" applyAlignment="1">
      <alignment vertical="center"/>
    </xf>
    <xf numFmtId="0" fontId="30" fillId="0" borderId="30" xfId="0" applyFont="1" applyBorder="1" applyProtection="1">
      <alignment vertical="center"/>
      <protection locked="0"/>
    </xf>
    <xf numFmtId="0" fontId="30" fillId="0" borderId="30" xfId="0" applyFont="1" applyBorder="1" applyAlignment="1" applyProtection="1">
      <alignment horizontal="center" vertical="center"/>
      <protection locked="0"/>
    </xf>
    <xf numFmtId="0" fontId="30" fillId="0" borderId="8" xfId="0" applyFont="1" applyBorder="1" applyProtection="1">
      <alignment vertical="center"/>
      <protection locked="0"/>
    </xf>
    <xf numFmtId="0" fontId="30" fillId="0" borderId="9" xfId="0" applyFont="1" applyBorder="1" applyProtection="1">
      <alignment vertical="center"/>
      <protection locked="0"/>
    </xf>
    <xf numFmtId="0" fontId="30" fillId="0" borderId="30" xfId="0" applyFont="1" applyBorder="1" applyAlignment="1" applyProtection="1">
      <alignment vertical="center"/>
      <protection locked="0"/>
    </xf>
    <xf numFmtId="0" fontId="30" fillId="0" borderId="31" xfId="0" applyFont="1" applyBorder="1" applyAlignment="1" applyProtection="1">
      <alignment vertical="center"/>
      <protection locked="0"/>
    </xf>
    <xf numFmtId="0" fontId="13" fillId="2" borderId="32" xfId="0" applyFont="1" applyFill="1" applyBorder="1">
      <alignment vertical="center"/>
    </xf>
    <xf numFmtId="9" fontId="0" fillId="0" borderId="0" xfId="0" applyNumberFormat="1">
      <alignment vertical="center"/>
    </xf>
    <xf numFmtId="0" fontId="13" fillId="2" borderId="8" xfId="0" applyFont="1" applyFill="1" applyBorder="1" applyAlignment="1">
      <alignment horizontal="center" vertical="center"/>
    </xf>
    <xf numFmtId="0" fontId="13" fillId="0" borderId="30" xfId="0" applyFont="1" applyBorder="1" applyProtection="1">
      <alignment vertical="center"/>
      <protection locked="0"/>
    </xf>
    <xf numFmtId="0" fontId="13" fillId="0" borderId="30" xfId="0" applyFont="1" applyBorder="1" applyAlignment="1" applyProtection="1">
      <alignment horizontal="center" vertical="center"/>
      <protection locked="0"/>
    </xf>
    <xf numFmtId="0" fontId="13" fillId="0" borderId="8" xfId="0" applyFont="1" applyBorder="1" applyProtection="1">
      <alignment vertical="center"/>
      <protection locked="0"/>
    </xf>
    <xf numFmtId="0" fontId="13" fillId="0" borderId="9" xfId="0" applyFont="1" applyBorder="1" applyProtection="1">
      <alignment vertical="center"/>
      <protection locked="0"/>
    </xf>
    <xf numFmtId="0" fontId="21" fillId="0" borderId="4" xfId="0" applyFont="1" applyBorder="1" applyAlignment="1">
      <alignment vertical="center"/>
    </xf>
    <xf numFmtId="0" fontId="21" fillId="0" borderId="29" xfId="0" applyFont="1" applyBorder="1" applyAlignment="1">
      <alignment horizontal="right" vertical="center"/>
    </xf>
    <xf numFmtId="0" fontId="21" fillId="0" borderId="30" xfId="0" applyFont="1" applyBorder="1" applyAlignment="1">
      <alignment vertical="center"/>
    </xf>
    <xf numFmtId="0" fontId="21" fillId="0" borderId="30" xfId="0" applyFont="1" applyBorder="1" applyAlignment="1">
      <alignment horizontal="right" vertical="center"/>
    </xf>
    <xf numFmtId="0" fontId="13" fillId="2" borderId="8" xfId="0" applyFont="1" applyFill="1" applyBorder="1">
      <alignment vertical="center"/>
    </xf>
    <xf numFmtId="0" fontId="13" fillId="2" borderId="32" xfId="0" applyFont="1" applyFill="1" applyBorder="1" applyAlignment="1">
      <alignment horizontal="center" vertical="center"/>
    </xf>
    <xf numFmtId="0" fontId="21" fillId="0" borderId="0" xfId="0" applyFont="1" applyBorder="1" applyAlignment="1">
      <alignment vertical="center"/>
    </xf>
    <xf numFmtId="0" fontId="21" fillId="0" borderId="7" xfId="0" applyFont="1" applyBorder="1" applyAlignment="1">
      <alignment vertical="center"/>
    </xf>
    <xf numFmtId="0" fontId="21" fillId="0" borderId="8" xfId="0" applyFont="1" applyBorder="1" applyAlignment="1">
      <alignment vertical="center"/>
    </xf>
    <xf numFmtId="0" fontId="13" fillId="0" borderId="7" xfId="0" applyFont="1" applyBorder="1" applyProtection="1">
      <alignment vertical="center"/>
      <protection locked="0"/>
    </xf>
    <xf numFmtId="0" fontId="13" fillId="0" borderId="8"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0" borderId="12" xfId="0" applyFont="1" applyFill="1" applyBorder="1" applyAlignment="1">
      <alignment vertical="center" shrinkToFit="1"/>
    </xf>
    <xf numFmtId="0" fontId="13" fillId="5" borderId="12" xfId="0" applyFont="1" applyFill="1" applyBorder="1" applyAlignment="1">
      <alignment horizontal="left" vertical="center" shrinkToFit="1"/>
    </xf>
    <xf numFmtId="0" fontId="13" fillId="5" borderId="13" xfId="0" applyFont="1" applyFill="1" applyBorder="1" applyAlignment="1">
      <alignment horizontal="right" vertical="center" shrinkToFit="1"/>
    </xf>
    <xf numFmtId="0" fontId="5" fillId="6" borderId="0" xfId="4" applyFill="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38" fillId="7" borderId="0" xfId="0" applyFont="1" applyFill="1">
      <alignment vertical="center"/>
    </xf>
    <xf numFmtId="0" fontId="11" fillId="7" borderId="0" xfId="0" applyFont="1" applyFill="1">
      <alignment vertical="center"/>
    </xf>
    <xf numFmtId="0" fontId="38" fillId="0" borderId="0" xfId="0" applyFont="1">
      <alignment vertical="center"/>
    </xf>
    <xf numFmtId="0" fontId="37" fillId="0" borderId="71" xfId="0" applyFont="1" applyBorder="1">
      <alignment vertical="center"/>
    </xf>
    <xf numFmtId="0" fontId="37" fillId="0" borderId="36" xfId="0" applyFont="1" applyBorder="1">
      <alignment vertical="center"/>
    </xf>
    <xf numFmtId="0" fontId="37" fillId="0" borderId="35" xfId="0" applyFont="1" applyBorder="1">
      <alignment vertical="center"/>
    </xf>
    <xf numFmtId="0" fontId="37" fillId="0" borderId="71" xfId="0" applyFont="1" applyBorder="1" applyAlignment="1">
      <alignment vertical="center" wrapText="1"/>
    </xf>
    <xf numFmtId="0" fontId="37" fillId="0" borderId="36" xfId="0" applyFont="1" applyBorder="1" applyAlignment="1">
      <alignment vertical="center" wrapText="1"/>
    </xf>
    <xf numFmtId="0" fontId="11" fillId="0" borderId="0" xfId="0" applyFont="1" applyAlignment="1">
      <alignment vertical="center" wrapText="1"/>
    </xf>
    <xf numFmtId="0" fontId="11" fillId="0" borderId="71" xfId="0" applyFont="1" applyBorder="1">
      <alignment vertical="center"/>
    </xf>
    <xf numFmtId="0" fontId="11" fillId="0" borderId="71" xfId="0" applyFont="1" applyBorder="1" applyAlignment="1">
      <alignment vertical="center" wrapText="1"/>
    </xf>
    <xf numFmtId="0" fontId="11" fillId="0" borderId="72" xfId="0" applyFont="1" applyBorder="1" applyAlignment="1">
      <alignment wrapText="1"/>
    </xf>
    <xf numFmtId="0" fontId="11" fillId="0" borderId="56" xfId="0" applyFont="1" applyBorder="1" applyAlignment="1">
      <alignment vertical="top" wrapText="1"/>
    </xf>
    <xf numFmtId="0" fontId="11" fillId="0" borderId="71" xfId="0" applyFont="1" applyBorder="1" applyAlignment="1">
      <alignment horizontal="left" vertical="center" wrapText="1"/>
    </xf>
    <xf numFmtId="0" fontId="11" fillId="7" borderId="0" xfId="0" applyFont="1" applyFill="1" applyAlignment="1">
      <alignment vertical="center" wrapText="1"/>
    </xf>
    <xf numFmtId="0" fontId="11" fillId="0" borderId="0" xfId="0" applyFont="1" applyAlignment="1">
      <alignment horizontal="center" vertical="center" wrapText="1"/>
    </xf>
    <xf numFmtId="0" fontId="14" fillId="0" borderId="38" xfId="0" applyFont="1" applyBorder="1" applyAlignment="1">
      <alignment horizontal="right" vertical="center"/>
    </xf>
    <xf numFmtId="0" fontId="14" fillId="0" borderId="12" xfId="0" applyFont="1" applyBorder="1" applyAlignment="1">
      <alignment vertical="center"/>
    </xf>
    <xf numFmtId="0" fontId="14" fillId="0" borderId="12" xfId="0" applyFont="1" applyBorder="1" applyAlignment="1">
      <alignment horizontal="right" vertical="center"/>
    </xf>
    <xf numFmtId="0" fontId="21" fillId="0" borderId="37" xfId="0" applyFont="1" applyBorder="1" applyAlignment="1">
      <alignment horizontal="center" vertical="center" wrapText="1"/>
    </xf>
    <xf numFmtId="0" fontId="21" fillId="0" borderId="12" xfId="0" applyFont="1" applyBorder="1" applyAlignment="1">
      <alignment horizontal="center" vertical="center"/>
    </xf>
    <xf numFmtId="0" fontId="21" fillId="0" borderId="17" xfId="0" applyFont="1" applyBorder="1" applyAlignment="1">
      <alignment horizontal="center" vertical="center"/>
    </xf>
    <xf numFmtId="0" fontId="13" fillId="5" borderId="38" xfId="0" applyFont="1" applyFill="1" applyBorder="1" applyAlignment="1" applyProtection="1">
      <alignment horizontal="left" vertical="center"/>
      <protection locked="0"/>
    </xf>
    <xf numFmtId="0" fontId="13" fillId="5" borderId="12" xfId="0" applyFont="1" applyFill="1" applyBorder="1" applyAlignment="1" applyProtection="1">
      <alignment horizontal="left" vertical="center"/>
      <protection locked="0"/>
    </xf>
    <xf numFmtId="0" fontId="13" fillId="5" borderId="13" xfId="0" applyFont="1" applyFill="1" applyBorder="1" applyAlignment="1" applyProtection="1">
      <alignment horizontal="left" vertical="center"/>
      <protection locked="0"/>
    </xf>
    <xf numFmtId="0" fontId="13" fillId="0" borderId="14" xfId="0" applyFont="1" applyBorder="1" applyAlignment="1">
      <alignment horizontal="center" vertical="center"/>
    </xf>
    <xf numFmtId="0" fontId="0" fillId="0" borderId="16" xfId="0" applyBorder="1" applyAlignment="1">
      <alignment horizontal="center" vertical="center"/>
    </xf>
    <xf numFmtId="0" fontId="13" fillId="5" borderId="68" xfId="0" applyFont="1" applyFill="1" applyBorder="1" applyAlignment="1" applyProtection="1">
      <alignment horizontal="left" vertical="center" wrapText="1"/>
      <protection locked="0"/>
    </xf>
    <xf numFmtId="0" fontId="13" fillId="5" borderId="69" xfId="0" applyFont="1" applyFill="1" applyBorder="1" applyAlignment="1" applyProtection="1">
      <alignment horizontal="left" vertical="center" wrapText="1"/>
      <protection locked="0"/>
    </xf>
    <xf numFmtId="0" fontId="13" fillId="5" borderId="70" xfId="0" applyFont="1" applyFill="1" applyBorder="1" applyAlignment="1" applyProtection="1">
      <alignment horizontal="left" vertical="center" wrapText="1"/>
      <protection locked="0"/>
    </xf>
    <xf numFmtId="0" fontId="13" fillId="0" borderId="53" xfId="0" applyFont="1" applyBorder="1" applyAlignment="1">
      <alignment horizontal="center" vertical="center"/>
    </xf>
    <xf numFmtId="0" fontId="13" fillId="0" borderId="54" xfId="0" applyFont="1" applyBorder="1" applyAlignment="1">
      <alignment horizontal="center" vertical="center"/>
    </xf>
    <xf numFmtId="0" fontId="13" fillId="0" borderId="55" xfId="0" applyFont="1" applyBorder="1" applyAlignment="1">
      <alignment horizontal="center" vertical="center"/>
    </xf>
    <xf numFmtId="0" fontId="13" fillId="5" borderId="7" xfId="0" applyFont="1" applyFill="1" applyBorder="1" applyAlignment="1" applyProtection="1">
      <alignment horizontal="left" vertical="center"/>
      <protection locked="0"/>
    </xf>
    <xf numFmtId="0" fontId="13" fillId="5" borderId="8" xfId="0" applyFont="1" applyFill="1" applyBorder="1" applyAlignment="1" applyProtection="1">
      <alignment horizontal="left" vertical="center"/>
      <protection locked="0"/>
    </xf>
    <xf numFmtId="0" fontId="19" fillId="0" borderId="45" xfId="0" applyFont="1" applyBorder="1" applyAlignment="1">
      <alignment horizontal="center" vertical="center" wrapText="1"/>
    </xf>
    <xf numFmtId="0" fontId="19" fillId="0" borderId="44" xfId="0" applyFont="1" applyBorder="1" applyAlignment="1">
      <alignment horizontal="center" vertical="center" wrapText="1"/>
    </xf>
    <xf numFmtId="0" fontId="19" fillId="5" borderId="46" xfId="0" applyFont="1" applyFill="1" applyBorder="1" applyAlignment="1" applyProtection="1">
      <alignment horizontal="center" vertical="center"/>
      <protection locked="0"/>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7" xfId="0" applyFont="1" applyBorder="1" applyAlignment="1">
      <alignment horizontal="center" vertical="center" wrapText="1"/>
    </xf>
    <xf numFmtId="0" fontId="13" fillId="5" borderId="38" xfId="0" applyFont="1" applyFill="1" applyBorder="1" applyAlignment="1" applyProtection="1">
      <alignment horizontal="center" vertical="center"/>
      <protection locked="0"/>
    </xf>
    <xf numFmtId="0" fontId="13" fillId="5" borderId="12" xfId="0" applyFont="1" applyFill="1" applyBorder="1" applyAlignment="1" applyProtection="1">
      <alignment horizontal="center" vertical="center"/>
      <protection locked="0"/>
    </xf>
    <xf numFmtId="0" fontId="13" fillId="5" borderId="21" xfId="0" applyFont="1" applyFill="1" applyBorder="1" applyAlignment="1" applyProtection="1">
      <alignment horizontal="center" vertical="center"/>
      <protection locked="0"/>
    </xf>
    <xf numFmtId="0" fontId="6" fillId="0" borderId="0" xfId="0" applyFont="1" applyAlignment="1">
      <alignment horizontal="center" vertical="center"/>
    </xf>
    <xf numFmtId="0" fontId="17"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8" fillId="4" borderId="42" xfId="4" applyFont="1" applyFill="1" applyBorder="1" applyAlignment="1" applyProtection="1">
      <alignment horizontal="center" vertical="center"/>
    </xf>
    <xf numFmtId="0" fontId="18" fillId="3" borderId="42" xfId="4" applyFont="1" applyFill="1" applyBorder="1" applyAlignment="1" applyProtection="1">
      <alignment horizontal="center" vertical="center"/>
    </xf>
    <xf numFmtId="177" fontId="18" fillId="5" borderId="42" xfId="0" applyNumberFormat="1" applyFont="1" applyFill="1" applyBorder="1" applyAlignment="1" applyProtection="1">
      <alignment horizontal="center" vertical="center"/>
      <protection locked="0"/>
    </xf>
    <xf numFmtId="0" fontId="13" fillId="5"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0" fillId="0" borderId="18" xfId="0" applyFont="1" applyBorder="1" applyAlignment="1">
      <alignment horizontal="center" vertical="center" shrinkToFit="1"/>
    </xf>
    <xf numFmtId="0" fontId="10" fillId="0" borderId="51" xfId="0" applyFont="1" applyBorder="1" applyAlignment="1">
      <alignment horizontal="center" vertical="center" shrinkToFit="1"/>
    </xf>
    <xf numFmtId="0" fontId="10" fillId="5" borderId="52" xfId="0" applyFont="1" applyFill="1" applyBorder="1" applyAlignment="1" applyProtection="1">
      <alignment horizontal="center" vertical="center" shrinkToFit="1"/>
      <protection locked="0"/>
    </xf>
    <xf numFmtId="0" fontId="10" fillId="5" borderId="32" xfId="0" applyFont="1" applyFill="1" applyBorder="1" applyAlignment="1" applyProtection="1">
      <alignment horizontal="center" vertical="center" shrinkToFit="1"/>
      <protection locked="0"/>
    </xf>
    <xf numFmtId="0" fontId="10" fillId="0" borderId="14" xfId="0" applyFont="1" applyBorder="1" applyAlignment="1">
      <alignment horizontal="center" vertical="center"/>
    </xf>
    <xf numFmtId="0" fontId="10" fillId="0" borderId="16" xfId="0" applyFont="1" applyBorder="1" applyAlignment="1">
      <alignment horizontal="center" vertical="center"/>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2" borderId="18" xfId="0" applyFont="1" applyFill="1" applyBorder="1" applyAlignment="1">
      <alignment horizontal="center" vertical="center"/>
    </xf>
    <xf numFmtId="0" fontId="10" fillId="2" borderId="51" xfId="0" applyFont="1" applyFill="1" applyBorder="1" applyAlignment="1">
      <alignment horizontal="center" vertical="center"/>
    </xf>
    <xf numFmtId="0" fontId="10" fillId="5" borderId="32" xfId="0" applyFont="1" applyFill="1" applyBorder="1" applyAlignment="1" applyProtection="1">
      <alignment horizontal="center" vertical="center"/>
      <protection locked="0"/>
    </xf>
    <xf numFmtId="0" fontId="10" fillId="2" borderId="32" xfId="0" applyFont="1" applyFill="1" applyBorder="1" applyAlignment="1">
      <alignment horizontal="center" vertical="center"/>
    </xf>
    <xf numFmtId="0" fontId="13" fillId="0" borderId="5"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3" fillId="0" borderId="16" xfId="0" applyFont="1" applyBorder="1" applyAlignment="1">
      <alignment horizontal="center" vertical="center"/>
    </xf>
    <xf numFmtId="0" fontId="13" fillId="0" borderId="5" xfId="0" applyFont="1" applyBorder="1" applyAlignment="1">
      <alignment horizontal="center" vertical="center" wrapText="1"/>
    </xf>
    <xf numFmtId="0" fontId="18" fillId="4" borderId="48" xfId="4" applyFont="1" applyFill="1" applyBorder="1" applyAlignment="1" applyProtection="1">
      <alignment horizontal="left" vertical="center"/>
    </xf>
    <xf numFmtId="0" fontId="18" fillId="5" borderId="48" xfId="4" applyFont="1" applyFill="1" applyBorder="1" applyAlignment="1" applyProtection="1">
      <alignment horizontal="left" vertical="center" shrinkToFit="1"/>
      <protection locked="0"/>
    </xf>
    <xf numFmtId="49" fontId="18" fillId="5" borderId="48" xfId="4" applyNumberFormat="1" applyFont="1" applyFill="1" applyBorder="1" applyAlignment="1" applyProtection="1">
      <alignment horizontal="center" vertical="center"/>
      <protection locked="0"/>
    </xf>
    <xf numFmtId="0" fontId="13" fillId="0" borderId="15" xfId="0" applyFont="1" applyBorder="1" applyAlignment="1">
      <alignment horizontal="center" vertical="center"/>
    </xf>
    <xf numFmtId="0" fontId="13" fillId="0" borderId="14" xfId="4" applyFont="1" applyBorder="1" applyAlignment="1" applyProtection="1">
      <alignment horizontal="center" vertical="center"/>
    </xf>
    <xf numFmtId="0" fontId="13" fillId="0" borderId="15" xfId="4" applyFont="1" applyBorder="1" applyAlignment="1" applyProtection="1">
      <alignment horizontal="center" vertical="center"/>
    </xf>
    <xf numFmtId="0" fontId="13" fillId="0" borderId="16" xfId="4" applyFont="1" applyBorder="1" applyAlignment="1" applyProtection="1">
      <alignment horizontal="center" vertical="center"/>
    </xf>
    <xf numFmtId="0" fontId="18" fillId="4" borderId="49" xfId="4" applyFont="1" applyFill="1" applyBorder="1" applyAlignment="1" applyProtection="1">
      <alignment horizontal="left" vertical="center"/>
    </xf>
    <xf numFmtId="0" fontId="18" fillId="5" borderId="49" xfId="4" applyFont="1" applyFill="1" applyBorder="1" applyAlignment="1" applyProtection="1">
      <alignment horizontal="left" vertical="center"/>
      <protection locked="0"/>
    </xf>
    <xf numFmtId="0" fontId="22" fillId="4" borderId="49" xfId="0" applyFont="1" applyFill="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3" fillId="0" borderId="28" xfId="0" applyFont="1" applyBorder="1" applyAlignment="1">
      <alignment horizontal="center" vertical="center"/>
    </xf>
    <xf numFmtId="0" fontId="13" fillId="0" borderId="27" xfId="0" applyFont="1" applyBorder="1" applyAlignment="1">
      <alignment horizontal="center" vertical="center"/>
    </xf>
    <xf numFmtId="0" fontId="21" fillId="0" borderId="8" xfId="0" applyFont="1" applyBorder="1" applyAlignment="1" applyProtection="1">
      <alignment horizontal="left" vertical="center"/>
      <protection locked="0"/>
    </xf>
    <xf numFmtId="0" fontId="18" fillId="0" borderId="6" xfId="0" applyFont="1" applyBorder="1" applyAlignment="1">
      <alignment horizontal="center" vertical="center"/>
    </xf>
    <xf numFmtId="0" fontId="18" fillId="0" borderId="41"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8" fillId="5" borderId="32" xfId="0" applyFont="1" applyFill="1" applyBorder="1" applyAlignment="1" applyProtection="1">
      <alignment horizontal="center" vertical="center"/>
      <protection locked="0"/>
    </xf>
    <xf numFmtId="0" fontId="10" fillId="2" borderId="18" xfId="0" applyFont="1" applyFill="1" applyBorder="1" applyAlignment="1">
      <alignment horizontal="center" vertical="center" wrapText="1"/>
    </xf>
    <xf numFmtId="0" fontId="10" fillId="2" borderId="32" xfId="0" applyFont="1" applyFill="1" applyBorder="1" applyAlignment="1">
      <alignment horizontal="center" vertical="center" wrapText="1"/>
    </xf>
    <xf numFmtId="178" fontId="10" fillId="5" borderId="32" xfId="0" applyNumberFormat="1" applyFont="1" applyFill="1" applyBorder="1" applyAlignment="1" applyProtection="1">
      <alignment horizontal="center" vertical="center"/>
      <protection locked="0"/>
    </xf>
    <xf numFmtId="0" fontId="10" fillId="2" borderId="11"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5" borderId="0" xfId="0" applyFont="1" applyFill="1" applyAlignment="1" applyProtection="1">
      <alignment horizontal="center" vertical="center"/>
      <protection locked="0"/>
    </xf>
    <xf numFmtId="178" fontId="10" fillId="5" borderId="1" xfId="0" applyNumberFormat="1" applyFont="1" applyFill="1" applyBorder="1" applyAlignment="1" applyProtection="1">
      <alignment horizontal="center" vertical="center"/>
      <protection locked="0"/>
    </xf>
    <xf numFmtId="0" fontId="18" fillId="5" borderId="22" xfId="0" applyFont="1" applyFill="1" applyBorder="1" applyAlignment="1" applyProtection="1">
      <alignment horizontal="center" vertical="center"/>
      <protection locked="0"/>
    </xf>
    <xf numFmtId="178" fontId="18" fillId="5" borderId="22" xfId="0" applyNumberFormat="1" applyFont="1" applyFill="1" applyBorder="1" applyAlignment="1" applyProtection="1">
      <alignment horizontal="center" vertical="center"/>
      <protection locked="0"/>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5" borderId="22" xfId="0" applyFont="1" applyFill="1" applyBorder="1" applyAlignment="1" applyProtection="1">
      <alignment horizontal="center" vertical="center"/>
      <protection locked="0"/>
    </xf>
    <xf numFmtId="178" fontId="10" fillId="5" borderId="22" xfId="0" applyNumberFormat="1" applyFont="1" applyFill="1" applyBorder="1" applyAlignment="1" applyProtection="1">
      <alignment horizontal="center" vertical="center"/>
      <protection locked="0"/>
    </xf>
    <xf numFmtId="0" fontId="10" fillId="5" borderId="1" xfId="0" applyFont="1" applyFill="1" applyBorder="1" applyAlignment="1" applyProtection="1">
      <alignment horizontal="center" vertical="center"/>
      <protection locked="0"/>
    </xf>
    <xf numFmtId="0" fontId="13" fillId="5" borderId="22" xfId="0" applyFont="1" applyFill="1" applyBorder="1" applyAlignment="1" applyProtection="1">
      <alignment horizontal="center" vertical="center"/>
      <protection locked="0"/>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3" fillId="0" borderId="34" xfId="0" applyFont="1" applyBorder="1" applyAlignment="1">
      <alignment horizontal="center" vertical="center"/>
    </xf>
    <xf numFmtId="0" fontId="13" fillId="0" borderId="22" xfId="0" applyFont="1" applyBorder="1" applyAlignment="1">
      <alignment horizontal="center" vertical="center"/>
    </xf>
    <xf numFmtId="0" fontId="13" fillId="0" borderId="35" xfId="0" applyFont="1" applyBorder="1" applyAlignment="1">
      <alignment horizontal="center" vertical="center"/>
    </xf>
    <xf numFmtId="0" fontId="10" fillId="0" borderId="36" xfId="0" applyFont="1" applyBorder="1" applyAlignment="1">
      <alignment horizontal="center" vertical="center"/>
    </xf>
    <xf numFmtId="178" fontId="18" fillId="5" borderId="32" xfId="0" applyNumberFormat="1" applyFont="1" applyFill="1" applyBorder="1" applyAlignment="1" applyProtection="1">
      <alignment horizontal="center" vertical="center"/>
      <protection locked="0"/>
    </xf>
    <xf numFmtId="0" fontId="13" fillId="5" borderId="1" xfId="0" applyFont="1" applyFill="1" applyBorder="1" applyAlignment="1" applyProtection="1">
      <alignment horizontal="center" vertical="center"/>
      <protection locked="0"/>
    </xf>
    <xf numFmtId="0" fontId="13" fillId="0" borderId="40" xfId="0" applyFont="1" applyBorder="1" applyAlignment="1">
      <alignment horizontal="center" vertical="center"/>
    </xf>
    <xf numFmtId="0" fontId="10" fillId="5" borderId="12" xfId="0" applyFont="1" applyFill="1" applyBorder="1" applyAlignment="1" applyProtection="1">
      <alignment horizontal="center" vertical="center" wrapText="1"/>
      <protection locked="0"/>
    </xf>
    <xf numFmtId="0" fontId="10" fillId="2" borderId="12" xfId="0" applyFont="1" applyFill="1" applyBorder="1" applyAlignment="1">
      <alignment horizontal="center" vertical="center"/>
    </xf>
    <xf numFmtId="0" fontId="10" fillId="2" borderId="17" xfId="0" applyFont="1" applyFill="1" applyBorder="1" applyAlignment="1">
      <alignment horizontal="center" vertical="center"/>
    </xf>
    <xf numFmtId="176" fontId="10" fillId="5" borderId="52" xfId="0" applyNumberFormat="1" applyFont="1" applyFill="1" applyBorder="1" applyAlignment="1" applyProtection="1">
      <alignment horizontal="center" vertical="center"/>
      <protection locked="0"/>
    </xf>
    <xf numFmtId="176" fontId="10" fillId="5" borderId="32" xfId="0" applyNumberFormat="1" applyFont="1" applyFill="1" applyBorder="1" applyAlignment="1" applyProtection="1">
      <alignment horizontal="center" vertical="center"/>
      <protection locked="0"/>
    </xf>
    <xf numFmtId="0" fontId="10" fillId="5" borderId="12" xfId="0" applyFont="1" applyFill="1" applyBorder="1" applyAlignment="1" applyProtection="1">
      <alignment horizontal="center" vertical="center"/>
      <protection locked="0"/>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3" fillId="0" borderId="22" xfId="0" applyFont="1" applyBorder="1" applyAlignment="1">
      <alignment horizontal="center" vertical="center" shrinkToFit="1"/>
    </xf>
    <xf numFmtId="0" fontId="13" fillId="0" borderId="23" xfId="0" applyFont="1" applyBorder="1" applyAlignment="1">
      <alignment horizontal="center" vertical="center" shrinkToFit="1"/>
    </xf>
    <xf numFmtId="0" fontId="10" fillId="0" borderId="22" xfId="0" applyFont="1" applyBorder="1" applyAlignment="1">
      <alignment horizontal="center" vertical="center" shrinkToFit="1"/>
    </xf>
    <xf numFmtId="0" fontId="10" fillId="0" borderId="23" xfId="0" applyFont="1" applyBorder="1" applyAlignment="1">
      <alignment horizontal="center" vertical="center" shrinkToFit="1"/>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10" fillId="0" borderId="15" xfId="0" applyFont="1" applyBorder="1" applyAlignment="1">
      <alignment horizontal="center" vertical="center"/>
    </xf>
    <xf numFmtId="0" fontId="10" fillId="2" borderId="33" xfId="0" applyFont="1" applyFill="1" applyBorder="1" applyAlignment="1">
      <alignment horizontal="center" vertical="center"/>
    </xf>
    <xf numFmtId="0" fontId="10" fillId="2" borderId="37" xfId="0" applyFont="1" applyFill="1" applyBorder="1" applyAlignment="1">
      <alignment horizontal="center" vertical="center"/>
    </xf>
    <xf numFmtId="0" fontId="7" fillId="0" borderId="4" xfId="0" applyFont="1" applyBorder="1" applyAlignment="1" applyProtection="1">
      <alignment horizontal="right" vertical="center"/>
      <protection locked="0"/>
    </xf>
    <xf numFmtId="0" fontId="10" fillId="4" borderId="30" xfId="0" applyFont="1" applyFill="1" applyBorder="1" applyAlignment="1">
      <alignment horizontal="center" vertical="center" shrinkToFit="1"/>
    </xf>
    <xf numFmtId="0" fontId="10" fillId="4" borderId="31" xfId="0" applyFont="1" applyFill="1" applyBorder="1" applyAlignment="1">
      <alignment horizontal="center" vertical="center" shrinkToFit="1"/>
    </xf>
    <xf numFmtId="0" fontId="10" fillId="0" borderId="3" xfId="0" applyFont="1" applyBorder="1" applyAlignment="1">
      <alignment horizontal="center" vertical="center" shrinkToFit="1"/>
    </xf>
    <xf numFmtId="0" fontId="10" fillId="0" borderId="10" xfId="0" applyFont="1" applyBorder="1" applyAlignment="1">
      <alignment horizontal="center" vertical="center" shrinkToFit="1"/>
    </xf>
    <xf numFmtId="0" fontId="10" fillId="5" borderId="3" xfId="0" applyFont="1" applyFill="1" applyBorder="1" applyAlignment="1" applyProtection="1">
      <alignment horizontal="center" vertical="center" shrinkToFit="1"/>
      <protection locked="0"/>
    </xf>
    <xf numFmtId="0" fontId="10" fillId="5" borderId="4" xfId="0" applyFont="1" applyFill="1" applyBorder="1" applyAlignment="1" applyProtection="1">
      <alignment horizontal="center" vertical="center" shrinkToFit="1"/>
      <protection locked="0"/>
    </xf>
    <xf numFmtId="0" fontId="19" fillId="4" borderId="32" xfId="0" applyFont="1" applyFill="1" applyBorder="1" applyAlignment="1">
      <alignment horizontal="center" vertical="center" wrapText="1"/>
    </xf>
    <xf numFmtId="176" fontId="18" fillId="5" borderId="39" xfId="0" applyNumberFormat="1" applyFont="1" applyFill="1" applyBorder="1" applyAlignment="1" applyProtection="1">
      <alignment horizontal="center" vertical="center"/>
      <protection locked="0"/>
    </xf>
    <xf numFmtId="176" fontId="18" fillId="5" borderId="32" xfId="0" applyNumberFormat="1" applyFont="1" applyFill="1" applyBorder="1" applyAlignment="1" applyProtection="1">
      <alignment horizontal="center" vertical="center"/>
      <protection locked="0"/>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8" fillId="5" borderId="30" xfId="0" applyFont="1" applyFill="1" applyBorder="1" applyAlignment="1" applyProtection="1">
      <alignment horizontal="center" vertical="center"/>
      <protection locked="0"/>
    </xf>
    <xf numFmtId="0" fontId="13" fillId="0" borderId="24" xfId="0" applyFont="1" applyBorder="1" applyAlignment="1">
      <alignment horizontal="center" vertical="center" shrinkToFit="1"/>
    </xf>
    <xf numFmtId="0" fontId="13" fillId="0" borderId="37"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37"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10" fillId="5" borderId="18" xfId="0" applyFont="1" applyFill="1" applyBorder="1" applyAlignment="1" applyProtection="1">
      <alignment horizontal="center" vertical="center"/>
      <protection locked="0"/>
    </xf>
    <xf numFmtId="177" fontId="13" fillId="5" borderId="12" xfId="0" applyNumberFormat="1" applyFont="1" applyFill="1" applyBorder="1" applyAlignment="1" applyProtection="1">
      <alignment horizontal="center" vertical="center"/>
      <protection locked="0"/>
    </xf>
    <xf numFmtId="0" fontId="21" fillId="0" borderId="8" xfId="0" applyFont="1" applyBorder="1" applyAlignment="1" applyProtection="1">
      <alignment horizontal="center" vertical="center" shrinkToFit="1"/>
      <protection locked="0"/>
    </xf>
    <xf numFmtId="0" fontId="19" fillId="0" borderId="60" xfId="0" applyFont="1" applyBorder="1" applyAlignment="1">
      <alignment horizontal="center" vertical="center" wrapText="1"/>
    </xf>
    <xf numFmtId="0" fontId="19" fillId="0" borderId="61" xfId="0" applyFont="1" applyBorder="1" applyAlignment="1">
      <alignment horizontal="center" vertical="center" wrapText="1"/>
    </xf>
    <xf numFmtId="0" fontId="19" fillId="0" borderId="62" xfId="0" applyFont="1" applyBorder="1" applyAlignment="1">
      <alignment horizontal="center" vertical="center" wrapText="1"/>
    </xf>
    <xf numFmtId="0" fontId="19" fillId="0" borderId="63" xfId="0" applyFont="1" applyBorder="1" applyAlignment="1">
      <alignment horizontal="center" vertical="center" wrapText="1"/>
    </xf>
    <xf numFmtId="0" fontId="18" fillId="0" borderId="64" xfId="0" applyFont="1" applyBorder="1" applyAlignment="1">
      <alignment horizontal="center" vertical="center"/>
    </xf>
    <xf numFmtId="0" fontId="18" fillId="0" borderId="4" xfId="0" applyFont="1" applyBorder="1" applyAlignment="1">
      <alignment horizontal="center" vertical="center"/>
    </xf>
    <xf numFmtId="0" fontId="18" fillId="0" borderId="59" xfId="0" applyFont="1" applyBorder="1" applyAlignment="1">
      <alignment horizontal="center" vertical="center"/>
    </xf>
    <xf numFmtId="0" fontId="18" fillId="0" borderId="1" xfId="0" applyFont="1" applyBorder="1" applyAlignment="1">
      <alignment horizontal="center" vertical="center"/>
    </xf>
    <xf numFmtId="0" fontId="18" fillId="5" borderId="4" xfId="0" applyFont="1" applyFill="1" applyBorder="1" applyAlignment="1" applyProtection="1">
      <alignment horizontal="center" vertical="center"/>
      <protection locked="0"/>
    </xf>
    <xf numFmtId="0" fontId="18" fillId="5" borderId="1" xfId="0" applyFont="1" applyFill="1" applyBorder="1" applyAlignment="1" applyProtection="1">
      <alignment horizontal="center" vertical="center"/>
      <protection locked="0"/>
    </xf>
    <xf numFmtId="0" fontId="18" fillId="0" borderId="4" xfId="0" applyFont="1" applyBorder="1" applyAlignment="1">
      <alignment horizontal="center" vertical="center" shrinkToFit="1"/>
    </xf>
    <xf numFmtId="0" fontId="18" fillId="0" borderId="1" xfId="0" applyFont="1" applyBorder="1" applyAlignment="1">
      <alignment horizontal="center" vertical="center" shrinkToFit="1"/>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 xfId="0" applyFont="1" applyBorder="1" applyAlignment="1">
      <alignment horizontal="center" vertical="center" wrapText="1"/>
    </xf>
    <xf numFmtId="0" fontId="21" fillId="0" borderId="58" xfId="0" applyFont="1" applyBorder="1" applyAlignment="1">
      <alignment horizontal="center" vertical="center"/>
    </xf>
    <xf numFmtId="0" fontId="21" fillId="0" borderId="65" xfId="0" applyFont="1" applyBorder="1" applyAlignment="1">
      <alignment horizontal="center" vertical="center"/>
    </xf>
    <xf numFmtId="0" fontId="21" fillId="0" borderId="56" xfId="0" applyFont="1" applyBorder="1" applyAlignment="1">
      <alignment horizontal="center" vertical="center"/>
    </xf>
    <xf numFmtId="0" fontId="21" fillId="0" borderId="67" xfId="0" applyFont="1" applyBorder="1" applyAlignment="1">
      <alignment horizontal="center" vertical="center"/>
    </xf>
    <xf numFmtId="0" fontId="10" fillId="0" borderId="0" xfId="0" applyFont="1" applyAlignment="1">
      <alignment horizontal="center" vertical="center" wrapText="1"/>
    </xf>
    <xf numFmtId="0" fontId="13" fillId="0" borderId="5" xfId="0" applyFont="1" applyBorder="1" applyAlignment="1">
      <alignment horizontal="center" vertical="center" wrapText="1" shrinkToFit="1"/>
    </xf>
    <xf numFmtId="0" fontId="13" fillId="0" borderId="4" xfId="0" applyFont="1" applyBorder="1" applyAlignment="1">
      <alignment horizontal="center" vertical="center" wrapText="1" shrinkToFit="1"/>
    </xf>
    <xf numFmtId="0" fontId="13" fillId="0" borderId="6" xfId="0" applyFont="1" applyBorder="1" applyAlignment="1">
      <alignment horizontal="center" vertical="center" wrapText="1" shrinkToFit="1"/>
    </xf>
    <xf numFmtId="0" fontId="13" fillId="0" borderId="11" xfId="0" applyFont="1" applyBorder="1" applyAlignment="1">
      <alignment horizontal="center" vertical="center" wrapText="1" shrinkToFit="1"/>
    </xf>
    <xf numFmtId="0" fontId="13" fillId="0" borderId="0" xfId="0" applyFont="1" applyAlignment="1">
      <alignment horizontal="center" vertical="center" wrapText="1" shrinkToFit="1"/>
    </xf>
    <xf numFmtId="0" fontId="13" fillId="0" borderId="2" xfId="0" applyFont="1" applyBorder="1" applyAlignment="1">
      <alignment horizontal="center" vertical="center" wrapText="1" shrinkToFit="1"/>
    </xf>
    <xf numFmtId="0" fontId="13" fillId="0" borderId="7" xfId="0" applyFont="1" applyBorder="1" applyAlignment="1">
      <alignment horizontal="center" vertical="center" wrapText="1" shrinkToFit="1"/>
    </xf>
    <xf numFmtId="0" fontId="13" fillId="0" borderId="8" xfId="0" applyFont="1" applyBorder="1" applyAlignment="1">
      <alignment horizontal="center" vertical="center" wrapText="1" shrinkToFit="1"/>
    </xf>
    <xf numFmtId="0" fontId="13" fillId="0" borderId="9" xfId="0" applyFont="1" applyBorder="1" applyAlignment="1">
      <alignment horizontal="center" vertical="center" wrapText="1" shrinkToFit="1"/>
    </xf>
    <xf numFmtId="179" fontId="10" fillId="5" borderId="22" xfId="0" applyNumberFormat="1" applyFont="1" applyFill="1" applyBorder="1" applyAlignment="1" applyProtection="1">
      <alignment horizontal="center" vertical="center"/>
      <protection locked="0"/>
    </xf>
    <xf numFmtId="0" fontId="13" fillId="5" borderId="12" xfId="0" applyFont="1" applyFill="1" applyBorder="1" applyAlignment="1">
      <alignment horizontal="center" vertical="center" shrinkToFit="1"/>
    </xf>
    <xf numFmtId="0" fontId="13" fillId="0" borderId="29"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9" xfId="0" applyFont="1" applyBorder="1" applyAlignment="1">
      <alignment horizontal="center" vertical="center" shrinkToFit="1"/>
    </xf>
    <xf numFmtId="0" fontId="13" fillId="0" borderId="30" xfId="0" applyFont="1" applyBorder="1" applyAlignment="1">
      <alignment horizontal="center" vertical="center" shrinkToFit="1"/>
    </xf>
    <xf numFmtId="0" fontId="13" fillId="0" borderId="31" xfId="0" applyFont="1" applyBorder="1" applyAlignment="1">
      <alignment horizontal="center" vertical="center" shrinkToFit="1"/>
    </xf>
    <xf numFmtId="0" fontId="13" fillId="5" borderId="8" xfId="0" applyFont="1" applyFill="1" applyBorder="1" applyAlignment="1" applyProtection="1">
      <alignment horizontal="center" vertical="center"/>
      <protection locked="0"/>
    </xf>
    <xf numFmtId="0" fontId="13" fillId="2" borderId="32" xfId="0" applyFont="1" applyFill="1" applyBorder="1" applyAlignment="1">
      <alignment horizontal="center" vertical="center"/>
    </xf>
    <xf numFmtId="0" fontId="10" fillId="5" borderId="36" xfId="0" applyFont="1" applyFill="1" applyBorder="1" applyAlignment="1" applyProtection="1">
      <alignment horizontal="center" vertical="center" shrinkToFit="1"/>
      <protection locked="0"/>
    </xf>
    <xf numFmtId="0" fontId="10" fillId="5" borderId="22" xfId="0" applyFont="1" applyFill="1" applyBorder="1" applyAlignment="1" applyProtection="1">
      <alignment horizontal="center" vertical="center" shrinkToFit="1"/>
      <protection locked="0"/>
    </xf>
    <xf numFmtId="0" fontId="10" fillId="0" borderId="38" xfId="0" applyFont="1" applyBorder="1" applyAlignment="1">
      <alignment horizontal="center" vertical="center"/>
    </xf>
    <xf numFmtId="0" fontId="0" fillId="0" borderId="17" xfId="0" applyBorder="1" applyAlignment="1">
      <alignment horizontal="center" vertical="center"/>
    </xf>
    <xf numFmtId="0" fontId="10" fillId="0" borderId="34" xfId="0" applyFont="1" applyBorder="1" applyAlignment="1">
      <alignment horizontal="center" vertical="center" shrinkToFit="1"/>
    </xf>
    <xf numFmtId="0" fontId="10" fillId="0" borderId="35" xfId="0" applyFont="1" applyBorder="1" applyAlignment="1">
      <alignment horizontal="center" vertical="center" shrinkToFi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1" fillId="0" borderId="29" xfId="0" applyFont="1" applyBorder="1" applyAlignment="1" applyProtection="1">
      <alignment horizontal="center" vertical="center" wrapText="1"/>
      <protection locked="0"/>
    </xf>
    <xf numFmtId="0" fontId="11" fillId="0" borderId="30" xfId="0" applyFont="1" applyBorder="1" applyAlignment="1" applyProtection="1">
      <alignment horizontal="center" vertical="center" wrapText="1"/>
      <protection locked="0"/>
    </xf>
    <xf numFmtId="0" fontId="11" fillId="0" borderId="31" xfId="0" applyFont="1" applyBorder="1" applyAlignment="1" applyProtection="1">
      <alignment horizontal="center" vertical="center" wrapText="1"/>
      <protection locked="0"/>
    </xf>
    <xf numFmtId="0" fontId="13" fillId="5" borderId="29" xfId="0" applyFont="1" applyFill="1" applyBorder="1" applyAlignment="1" applyProtection="1">
      <alignment horizontal="center" vertical="center"/>
      <protection locked="0"/>
    </xf>
    <xf numFmtId="0" fontId="13" fillId="5" borderId="30" xfId="0" applyFont="1" applyFill="1" applyBorder="1" applyAlignment="1" applyProtection="1">
      <alignment horizontal="center" vertical="center"/>
      <protection locked="0"/>
    </xf>
    <xf numFmtId="0" fontId="13" fillId="5" borderId="31" xfId="0" applyFont="1" applyFill="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3" fillId="0" borderId="4"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0" borderId="16" xfId="0" applyFont="1" applyBorder="1" applyAlignment="1">
      <alignment horizontal="center" vertical="center" wrapText="1"/>
    </xf>
    <xf numFmtId="0" fontId="11" fillId="0" borderId="71" xfId="0" applyFont="1" applyBorder="1" applyAlignment="1">
      <alignment vertical="center"/>
    </xf>
    <xf numFmtId="0" fontId="10" fillId="0" borderId="0" xfId="0" applyFont="1" applyAlignment="1">
      <alignment horizontal="center" vertical="center"/>
    </xf>
    <xf numFmtId="0" fontId="11" fillId="0" borderId="72" xfId="0" applyFont="1" applyBorder="1" applyAlignment="1">
      <alignment horizontal="left" vertical="center"/>
    </xf>
    <xf numFmtId="0" fontId="11" fillId="0" borderId="56" xfId="0" applyFont="1" applyBorder="1" applyAlignment="1">
      <alignment horizontal="left" vertical="center"/>
    </xf>
    <xf numFmtId="0" fontId="11" fillId="0" borderId="71" xfId="0" applyFont="1" applyBorder="1" applyAlignment="1">
      <alignment vertical="center" shrinkToFit="1"/>
    </xf>
    <xf numFmtId="0" fontId="11" fillId="0" borderId="36" xfId="0" applyFont="1" applyBorder="1" applyAlignment="1">
      <alignment horizontal="left" vertical="center" wrapText="1"/>
    </xf>
    <xf numFmtId="0" fontId="11" fillId="0" borderId="35" xfId="0" applyFont="1" applyBorder="1" applyAlignment="1">
      <alignment horizontal="left" vertical="center" wrapText="1"/>
    </xf>
    <xf numFmtId="0" fontId="11" fillId="0" borderId="72" xfId="0" applyFont="1" applyBorder="1" applyAlignment="1">
      <alignment vertical="center" wrapText="1"/>
    </xf>
    <xf numFmtId="0" fontId="0" fillId="0" borderId="56" xfId="0" applyBorder="1" applyAlignment="1">
      <alignment vertical="center" wrapText="1"/>
    </xf>
    <xf numFmtId="0" fontId="11" fillId="0" borderId="73" xfId="0" applyFont="1" applyBorder="1" applyAlignment="1">
      <alignment vertical="center" wrapText="1"/>
    </xf>
    <xf numFmtId="0" fontId="11" fillId="0" borderId="74" xfId="0" applyFont="1" applyBorder="1" applyAlignment="1">
      <alignment vertical="center"/>
    </xf>
    <xf numFmtId="0" fontId="0" fillId="0" borderId="40" xfId="0" applyBorder="1" applyAlignment="1">
      <alignment vertical="center"/>
    </xf>
    <xf numFmtId="0" fontId="0" fillId="0" borderId="75" xfId="0" applyBorder="1" applyAlignment="1">
      <alignment vertical="center"/>
    </xf>
    <xf numFmtId="0" fontId="11" fillId="0" borderId="71" xfId="0" applyFont="1" applyBorder="1" applyAlignment="1">
      <alignment vertical="center" wrapText="1"/>
    </xf>
    <xf numFmtId="0" fontId="11" fillId="0" borderId="72" xfId="0" applyFont="1" applyBorder="1" applyAlignment="1">
      <alignment horizontal="left" vertical="center" wrapText="1"/>
    </xf>
    <xf numFmtId="0" fontId="11" fillId="0" borderId="56" xfId="0" applyFont="1" applyBorder="1" applyAlignment="1">
      <alignment horizontal="left" vertical="center" wrapText="1"/>
    </xf>
    <xf numFmtId="0" fontId="11" fillId="0" borderId="36" xfId="0" applyFont="1" applyBorder="1" applyAlignment="1">
      <alignment horizontal="left" vertical="center" wrapText="1" shrinkToFit="1"/>
    </xf>
    <xf numFmtId="0" fontId="11" fillId="0" borderId="35" xfId="0" applyFont="1" applyBorder="1" applyAlignment="1">
      <alignment horizontal="left" vertical="center" wrapText="1" shrinkToFit="1"/>
    </xf>
  </cellXfs>
  <cellStyles count="5">
    <cellStyle name="ハイパーリンク" xfId="4" builtinId="8"/>
    <cellStyle name="標準" xfId="0" builtinId="0"/>
    <cellStyle name="標準 2" xfId="1"/>
    <cellStyle name="標準 3" xfId="3"/>
    <cellStyle name="標準 4" xfId="2"/>
  </cellStyles>
  <dxfs count="7">
    <dxf>
      <font>
        <u/>
      </font>
    </dxf>
    <dxf>
      <font>
        <u/>
      </font>
    </dxf>
    <dxf>
      <font>
        <u/>
      </font>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38100</xdr:rowOff>
    </xdr:from>
    <xdr:to>
      <xdr:col>10</xdr:col>
      <xdr:colOff>476251</xdr:colOff>
      <xdr:row>62</xdr:row>
      <xdr:rowOff>152401</xdr:rowOff>
    </xdr:to>
    <xdr:pic>
      <xdr:nvPicPr>
        <xdr:cNvPr id="3" name="図 2"/>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92" t="711" r="654" b="533"/>
        <a:stretch/>
      </xdr:blipFill>
      <xdr:spPr bwMode="auto">
        <a:xfrm>
          <a:off x="123825" y="38100"/>
          <a:ext cx="7210426" cy="107442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AJ59"/>
  <sheetViews>
    <sheetView showGridLines="0" tabSelected="1" view="pageBreakPreview" topLeftCell="B1" zoomScale="80" zoomScaleNormal="80" zoomScaleSheetLayoutView="80" workbookViewId="0">
      <selection activeCell="AA3" sqref="AA3:AB3"/>
    </sheetView>
  </sheetViews>
  <sheetFormatPr defaultRowHeight="13.5"/>
  <cols>
    <col min="1" max="1" width="0" hidden="1" customWidth="1"/>
    <col min="2" max="2" width="5.125" customWidth="1"/>
    <col min="3" max="35" width="4.625" customWidth="1"/>
  </cols>
  <sheetData>
    <row r="1" spans="2:36" ht="25.5" customHeight="1">
      <c r="B1" s="212" t="s">
        <v>0</v>
      </c>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c r="AF1" s="212"/>
      <c r="AG1" s="212"/>
      <c r="AH1" s="212"/>
      <c r="AI1" s="35"/>
    </row>
    <row r="2" spans="2:36" ht="25.5" customHeight="1">
      <c r="B2" s="213" t="s">
        <v>130</v>
      </c>
      <c r="C2" s="213"/>
      <c r="D2" s="213"/>
      <c r="E2" s="213"/>
      <c r="F2" s="213"/>
      <c r="G2" s="213"/>
      <c r="H2" s="213"/>
      <c r="I2" s="213"/>
      <c r="J2" s="13" t="s">
        <v>129</v>
      </c>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row>
    <row r="3" spans="2:36" ht="25.5" customHeight="1">
      <c r="B3" s="99"/>
      <c r="C3" s="99"/>
      <c r="D3" s="99"/>
      <c r="E3" s="99"/>
      <c r="F3" s="99"/>
      <c r="G3" s="99"/>
      <c r="H3" s="99"/>
      <c r="I3" s="99"/>
      <c r="J3" s="99"/>
      <c r="K3" s="99"/>
      <c r="L3" s="99"/>
      <c r="M3" s="99"/>
      <c r="N3" s="99"/>
      <c r="O3" s="99"/>
      <c r="P3" s="99"/>
      <c r="Q3" s="99"/>
      <c r="R3" s="99"/>
      <c r="S3" s="99"/>
      <c r="T3" s="99"/>
      <c r="U3" s="99"/>
      <c r="V3" s="26" t="s">
        <v>1</v>
      </c>
      <c r="W3" s="26"/>
      <c r="X3" s="26"/>
      <c r="Y3" s="215" t="s">
        <v>2</v>
      </c>
      <c r="Z3" s="216"/>
      <c r="AA3" s="217"/>
      <c r="AB3" s="217"/>
      <c r="AC3" s="34" t="s">
        <v>3</v>
      </c>
      <c r="AD3" s="217"/>
      <c r="AE3" s="217"/>
      <c r="AF3" s="34" t="s">
        <v>4</v>
      </c>
      <c r="AG3" s="217"/>
      <c r="AH3" s="217"/>
      <c r="AI3" s="34" t="s">
        <v>5</v>
      </c>
    </row>
    <row r="4" spans="2:36" ht="25.5" customHeight="1">
      <c r="B4" s="120" t="str">
        <f>IF(OR($AA$3="",$AD$3="",$AG$3="",$T$20="",$W$20="",$Y$20=""),リスト!O2,"")</f>
        <v>証明日、雇用開始日の年・月・日を必ず入力してください。</v>
      </c>
      <c r="C4" s="99"/>
      <c r="D4" s="99"/>
      <c r="E4" s="99"/>
      <c r="F4" s="99"/>
      <c r="G4" s="99"/>
      <c r="H4" s="99"/>
      <c r="I4" s="99"/>
      <c r="J4" s="99"/>
      <c r="K4" s="99"/>
      <c r="L4" s="99"/>
      <c r="M4" s="99"/>
      <c r="N4" s="99"/>
      <c r="O4" s="99"/>
      <c r="P4" s="99"/>
      <c r="Q4" s="99"/>
      <c r="R4" s="99"/>
      <c r="S4" s="99"/>
      <c r="T4" s="99"/>
      <c r="U4" s="99"/>
      <c r="V4" s="243" t="s">
        <v>6</v>
      </c>
      <c r="W4" s="243"/>
      <c r="X4" s="243"/>
      <c r="Y4" s="243"/>
      <c r="Z4" s="244"/>
      <c r="AA4" s="244"/>
      <c r="AB4" s="244"/>
      <c r="AC4" s="244"/>
      <c r="AD4" s="244"/>
      <c r="AE4" s="244"/>
      <c r="AF4" s="244"/>
      <c r="AG4" s="244"/>
      <c r="AH4" s="244"/>
      <c r="AI4" s="244"/>
    </row>
    <row r="5" spans="2:36" ht="25.5" customHeight="1">
      <c r="B5" s="120" t="str">
        <f>IF(OR($AA$3="",$AD$3="",$AG$3="",$T$20="",$W$20="",$Y$20=""),リスト!O3,"")</f>
        <v>※該当欄を入力後、警告は非表示となります。</v>
      </c>
      <c r="C5" s="99"/>
      <c r="D5" s="99"/>
      <c r="E5" s="99"/>
      <c r="F5" s="99"/>
      <c r="G5" s="99"/>
      <c r="H5" s="99"/>
      <c r="I5" s="99"/>
      <c r="J5" s="99"/>
      <c r="K5" s="99"/>
      <c r="L5" s="99"/>
      <c r="M5" s="99"/>
      <c r="N5" s="99"/>
      <c r="O5" s="99"/>
      <c r="P5" s="99"/>
      <c r="Q5" s="99"/>
      <c r="R5" s="99"/>
      <c r="S5" s="99"/>
      <c r="T5" s="99"/>
      <c r="U5" s="99"/>
      <c r="V5" s="243" t="s">
        <v>7</v>
      </c>
      <c r="W5" s="243"/>
      <c r="X5" s="243"/>
      <c r="Y5" s="243"/>
      <c r="Z5" s="244"/>
      <c r="AA5" s="244"/>
      <c r="AB5" s="244"/>
      <c r="AC5" s="244"/>
      <c r="AD5" s="244"/>
      <c r="AE5" s="244"/>
      <c r="AF5" s="244"/>
      <c r="AG5" s="244"/>
      <c r="AH5" s="244"/>
      <c r="AI5" s="244"/>
    </row>
    <row r="6" spans="2:36" ht="25.5" customHeight="1">
      <c r="B6" s="100"/>
      <c r="C6" s="100"/>
      <c r="D6" s="100"/>
      <c r="E6" s="100"/>
      <c r="F6" s="100"/>
      <c r="G6" s="100"/>
      <c r="H6" s="100"/>
      <c r="I6" s="100"/>
      <c r="J6" s="100"/>
      <c r="K6" s="100"/>
      <c r="L6" s="100"/>
      <c r="M6" s="100"/>
      <c r="N6" s="100"/>
      <c r="O6" s="100"/>
      <c r="P6" s="46"/>
      <c r="Q6" s="46"/>
      <c r="R6" s="46"/>
      <c r="S6" s="46"/>
      <c r="T6" s="46"/>
      <c r="U6" s="46"/>
      <c r="V6" s="243" t="s">
        <v>8</v>
      </c>
      <c r="W6" s="243"/>
      <c r="X6" s="243"/>
      <c r="Y6" s="243"/>
      <c r="Z6" s="244"/>
      <c r="AA6" s="244"/>
      <c r="AB6" s="244"/>
      <c r="AC6" s="244"/>
      <c r="AD6" s="244"/>
      <c r="AE6" s="244"/>
      <c r="AF6" s="244"/>
      <c r="AG6" s="244"/>
      <c r="AH6" s="244"/>
      <c r="AI6" s="244"/>
    </row>
    <row r="7" spans="2:36" ht="25.5" customHeight="1">
      <c r="B7" s="101"/>
      <c r="C7" s="101"/>
      <c r="D7" s="101"/>
      <c r="E7" s="101"/>
      <c r="F7" s="101"/>
      <c r="G7" s="102"/>
      <c r="H7" s="102"/>
      <c r="I7" s="98"/>
      <c r="J7" s="102"/>
      <c r="K7" s="102"/>
      <c r="L7" s="98"/>
      <c r="M7" s="102"/>
      <c r="N7" s="102"/>
      <c r="O7" s="98"/>
      <c r="P7" s="46"/>
      <c r="Q7" s="46"/>
      <c r="R7" s="46"/>
      <c r="S7" s="46"/>
      <c r="T7" s="46"/>
      <c r="U7" s="46"/>
      <c r="V7" s="243" t="s">
        <v>9</v>
      </c>
      <c r="W7" s="243"/>
      <c r="X7" s="243"/>
      <c r="Y7" s="61"/>
      <c r="Z7" s="245"/>
      <c r="AA7" s="245"/>
      <c r="AB7" s="33" t="s">
        <v>10</v>
      </c>
      <c r="AC7" s="245"/>
      <c r="AD7" s="245"/>
      <c r="AE7" s="245"/>
      <c r="AF7" s="33" t="s">
        <v>10</v>
      </c>
      <c r="AG7" s="245"/>
      <c r="AH7" s="245"/>
      <c r="AI7" s="245"/>
    </row>
    <row r="8" spans="2:36" ht="25.5" customHeight="1">
      <c r="B8" s="102"/>
      <c r="C8" s="102"/>
      <c r="D8" s="102"/>
      <c r="E8" s="102"/>
      <c r="F8" s="102"/>
      <c r="G8" s="102"/>
      <c r="H8" s="102"/>
      <c r="I8" s="102"/>
      <c r="J8" s="102"/>
      <c r="K8" s="102"/>
      <c r="L8" s="102"/>
      <c r="M8" s="102"/>
      <c r="N8" s="102"/>
      <c r="O8" s="102"/>
      <c r="P8" s="46"/>
      <c r="Q8" s="46"/>
      <c r="R8" s="46"/>
      <c r="S8" s="46"/>
      <c r="T8" s="46"/>
      <c r="U8" s="46"/>
      <c r="V8" s="250" t="s">
        <v>11</v>
      </c>
      <c r="W8" s="250"/>
      <c r="X8" s="250"/>
      <c r="Y8" s="250"/>
      <c r="Z8" s="251"/>
      <c r="AA8" s="251"/>
      <c r="AB8" s="251"/>
      <c r="AC8" s="251"/>
      <c r="AD8" s="251"/>
      <c r="AE8" s="251"/>
      <c r="AF8" s="251"/>
      <c r="AG8" s="251"/>
      <c r="AH8" s="251"/>
      <c r="AI8" s="251"/>
    </row>
    <row r="9" spans="2:36" ht="25.5" customHeight="1">
      <c r="B9" s="101"/>
      <c r="C9" s="101"/>
      <c r="D9" s="101"/>
      <c r="E9" s="101"/>
      <c r="F9" s="103"/>
      <c r="G9" s="103"/>
      <c r="H9" s="47"/>
      <c r="I9" s="103"/>
      <c r="J9" s="103"/>
      <c r="K9" s="103"/>
      <c r="L9" s="47"/>
      <c r="M9" s="103"/>
      <c r="N9" s="103"/>
      <c r="O9" s="103"/>
      <c r="P9" s="46"/>
      <c r="Q9" s="46"/>
      <c r="R9" s="46"/>
      <c r="S9" s="46"/>
      <c r="T9" s="46"/>
      <c r="U9" s="46"/>
      <c r="V9" s="243" t="s">
        <v>12</v>
      </c>
      <c r="W9" s="243"/>
      <c r="X9" s="243"/>
      <c r="Y9" s="243"/>
      <c r="Z9" s="245"/>
      <c r="AA9" s="245"/>
      <c r="AB9" s="33" t="s">
        <v>10</v>
      </c>
      <c r="AC9" s="245"/>
      <c r="AD9" s="245"/>
      <c r="AE9" s="245"/>
      <c r="AF9" s="33" t="s">
        <v>10</v>
      </c>
      <c r="AG9" s="245"/>
      <c r="AH9" s="245"/>
      <c r="AI9" s="245"/>
    </row>
    <row r="10" spans="2:36" ht="25.5" customHeight="1">
      <c r="B10" s="3" t="s">
        <v>13</v>
      </c>
      <c r="C10" s="4"/>
      <c r="D10" s="4"/>
      <c r="E10" s="4"/>
      <c r="F10" s="4"/>
      <c r="G10" s="4"/>
      <c r="H10" s="4"/>
      <c r="I10" s="4"/>
      <c r="J10" s="4"/>
      <c r="K10" s="4"/>
      <c r="L10" s="4"/>
      <c r="M10" s="4"/>
      <c r="N10" s="4"/>
      <c r="O10" s="4"/>
      <c r="P10" s="46"/>
      <c r="Q10" s="46"/>
      <c r="R10" s="46"/>
      <c r="S10" s="46"/>
      <c r="T10" s="46"/>
      <c r="U10" s="46"/>
      <c r="V10" s="252"/>
      <c r="W10" s="252"/>
      <c r="X10" s="252"/>
      <c r="Y10" s="252"/>
      <c r="Z10" s="252"/>
      <c r="AA10" s="252"/>
      <c r="AB10" s="252"/>
      <c r="AC10" s="252"/>
      <c r="AD10" s="252"/>
      <c r="AE10" s="252"/>
      <c r="AF10" s="252"/>
      <c r="AG10" s="252"/>
      <c r="AH10" s="252"/>
      <c r="AI10" s="252"/>
    </row>
    <row r="11" spans="2:36" ht="25.5" customHeight="1">
      <c r="B11" s="12" t="s">
        <v>14</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6" ht="6" customHeight="1" thickBot="1">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6" ht="25.5" customHeight="1" thickBot="1">
      <c r="B13" s="59" t="s">
        <v>15</v>
      </c>
      <c r="C13" s="253" t="s">
        <v>16</v>
      </c>
      <c r="D13" s="254"/>
      <c r="E13" s="254"/>
      <c r="F13" s="254"/>
      <c r="G13" s="254"/>
      <c r="H13" s="255"/>
      <c r="I13" s="253" t="s">
        <v>17</v>
      </c>
      <c r="J13" s="254"/>
      <c r="K13" s="254"/>
      <c r="L13" s="254"/>
      <c r="M13" s="254"/>
      <c r="N13" s="254"/>
      <c r="O13" s="254"/>
      <c r="P13" s="254"/>
      <c r="Q13" s="254"/>
      <c r="R13" s="254"/>
      <c r="S13" s="254"/>
      <c r="T13" s="254"/>
      <c r="U13" s="254"/>
      <c r="V13" s="254"/>
      <c r="W13" s="254"/>
      <c r="X13" s="254"/>
      <c r="Y13" s="254"/>
      <c r="Z13" s="254"/>
      <c r="AA13" s="254"/>
      <c r="AB13" s="254"/>
      <c r="AC13" s="254"/>
      <c r="AD13" s="254"/>
      <c r="AE13" s="254"/>
      <c r="AF13" s="254"/>
      <c r="AG13" s="254"/>
      <c r="AH13" s="256"/>
      <c r="AI13" s="255"/>
    </row>
    <row r="14" spans="2:36" ht="25.5" customHeight="1">
      <c r="B14" s="190">
        <v>1</v>
      </c>
      <c r="C14" s="247" t="s">
        <v>18</v>
      </c>
      <c r="D14" s="247"/>
      <c r="E14" s="247"/>
      <c r="F14" s="247"/>
      <c r="G14" s="247"/>
      <c r="H14" s="247"/>
      <c r="I14" s="73" t="s">
        <v>98</v>
      </c>
      <c r="J14" s="65" t="s">
        <v>78</v>
      </c>
      <c r="K14" s="65"/>
      <c r="L14" s="65"/>
      <c r="M14" s="76" t="s">
        <v>98</v>
      </c>
      <c r="N14" s="65" t="s">
        <v>79</v>
      </c>
      <c r="O14" s="65"/>
      <c r="P14" s="65"/>
      <c r="Q14" s="76" t="s">
        <v>98</v>
      </c>
      <c r="R14" s="65" t="s">
        <v>80</v>
      </c>
      <c r="S14" s="65"/>
      <c r="T14" s="65"/>
      <c r="U14" s="65"/>
      <c r="V14" s="65"/>
      <c r="W14" s="76" t="s">
        <v>98</v>
      </c>
      <c r="X14" s="65" t="s">
        <v>81</v>
      </c>
      <c r="Y14" s="65"/>
      <c r="Z14" s="76" t="s">
        <v>98</v>
      </c>
      <c r="AA14" s="65" t="s">
        <v>82</v>
      </c>
      <c r="AB14" s="65"/>
      <c r="AC14" s="76" t="s">
        <v>98</v>
      </c>
      <c r="AD14" s="65" t="s">
        <v>83</v>
      </c>
      <c r="AE14" s="65"/>
      <c r="AF14" s="65"/>
      <c r="AG14" s="65"/>
      <c r="AH14" s="65"/>
      <c r="AI14" s="66"/>
      <c r="AJ14" t="str">
        <f>リスト!O28</f>
        <v>←農業・林業、漁業にチェックした場合は、「18　備考欄」を記載してください。</v>
      </c>
    </row>
    <row r="15" spans="2:36" ht="25.5" customHeight="1">
      <c r="B15" s="246"/>
      <c r="C15" s="248"/>
      <c r="D15" s="248"/>
      <c r="E15" s="248"/>
      <c r="F15" s="248"/>
      <c r="G15" s="248"/>
      <c r="H15" s="248"/>
      <c r="I15" s="74" t="s">
        <v>98</v>
      </c>
      <c r="J15" s="67" t="s">
        <v>84</v>
      </c>
      <c r="K15" s="67"/>
      <c r="L15" s="67"/>
      <c r="M15" s="75" t="s">
        <v>98</v>
      </c>
      <c r="N15" s="67" t="s">
        <v>85</v>
      </c>
      <c r="O15" s="67"/>
      <c r="P15" s="67"/>
      <c r="Q15" s="75" t="s">
        <v>98</v>
      </c>
      <c r="R15" s="67" t="s">
        <v>86</v>
      </c>
      <c r="S15" s="67"/>
      <c r="T15" s="67"/>
      <c r="U15" s="67"/>
      <c r="V15" s="67"/>
      <c r="W15" s="75" t="s">
        <v>98</v>
      </c>
      <c r="X15" s="67" t="s">
        <v>87</v>
      </c>
      <c r="Y15" s="67"/>
      <c r="Z15" s="67"/>
      <c r="AA15" s="67"/>
      <c r="AB15" s="67"/>
      <c r="AC15" s="75" t="s">
        <v>98</v>
      </c>
      <c r="AD15" s="67" t="s">
        <v>88</v>
      </c>
      <c r="AE15" s="67"/>
      <c r="AF15" s="67"/>
      <c r="AG15" s="67"/>
      <c r="AH15" s="67"/>
      <c r="AI15" s="68"/>
    </row>
    <row r="16" spans="2:36" ht="25.5" customHeight="1">
      <c r="B16" s="246"/>
      <c r="C16" s="248"/>
      <c r="D16" s="248"/>
      <c r="E16" s="248"/>
      <c r="F16" s="248"/>
      <c r="G16" s="248"/>
      <c r="H16" s="248"/>
      <c r="I16" s="74" t="s">
        <v>98</v>
      </c>
      <c r="J16" s="67" t="s">
        <v>89</v>
      </c>
      <c r="K16" s="67"/>
      <c r="L16" s="67"/>
      <c r="M16" s="67"/>
      <c r="N16" s="67"/>
      <c r="O16" s="67"/>
      <c r="P16" s="67"/>
      <c r="Q16" s="75" t="s">
        <v>98</v>
      </c>
      <c r="R16" s="67" t="s">
        <v>90</v>
      </c>
      <c r="S16" s="67"/>
      <c r="T16" s="67"/>
      <c r="U16" s="67"/>
      <c r="V16" s="67"/>
      <c r="W16" s="75" t="s">
        <v>98</v>
      </c>
      <c r="X16" s="67" t="s">
        <v>91</v>
      </c>
      <c r="Y16" s="67"/>
      <c r="Z16" s="67"/>
      <c r="AA16" s="67"/>
      <c r="AB16" s="67"/>
      <c r="AC16" s="67"/>
      <c r="AD16" s="75" t="s">
        <v>98</v>
      </c>
      <c r="AE16" s="67" t="s">
        <v>92</v>
      </c>
      <c r="AF16" s="67"/>
      <c r="AG16" s="67"/>
      <c r="AH16" s="67"/>
      <c r="AI16" s="68"/>
    </row>
    <row r="17" spans="2:36" ht="25.5" customHeight="1" thickBot="1">
      <c r="B17" s="241"/>
      <c r="C17" s="249"/>
      <c r="D17" s="249"/>
      <c r="E17" s="249"/>
      <c r="F17" s="249"/>
      <c r="G17" s="249"/>
      <c r="H17" s="249"/>
      <c r="I17" s="96" t="s">
        <v>98</v>
      </c>
      <c r="J17" s="69" t="s">
        <v>95</v>
      </c>
      <c r="K17" s="69"/>
      <c r="L17" s="69"/>
      <c r="M17" s="69"/>
      <c r="N17" s="97" t="s">
        <v>98</v>
      </c>
      <c r="O17" s="69" t="s">
        <v>93</v>
      </c>
      <c r="P17" s="69"/>
      <c r="Q17" s="69"/>
      <c r="R17" s="69"/>
      <c r="S17" s="97" t="s">
        <v>98</v>
      </c>
      <c r="T17" s="69" t="s">
        <v>94</v>
      </c>
      <c r="U17" s="69"/>
      <c r="V17" s="69"/>
      <c r="W17" s="97" t="s">
        <v>98</v>
      </c>
      <c r="X17" s="69" t="s">
        <v>96</v>
      </c>
      <c r="Y17" s="70"/>
      <c r="Z17" s="257"/>
      <c r="AA17" s="257"/>
      <c r="AB17" s="257"/>
      <c r="AC17" s="257"/>
      <c r="AD17" s="257"/>
      <c r="AE17" s="257"/>
      <c r="AF17" s="257"/>
      <c r="AG17" s="69" t="s">
        <v>19</v>
      </c>
      <c r="AH17" s="70"/>
      <c r="AI17" s="71"/>
    </row>
    <row r="18" spans="2:36" ht="25.5" customHeight="1">
      <c r="B18" s="190">
        <v>2</v>
      </c>
      <c r="C18" s="242" t="s">
        <v>20</v>
      </c>
      <c r="D18" s="236"/>
      <c r="E18" s="236"/>
      <c r="F18" s="236"/>
      <c r="G18" s="236"/>
      <c r="H18" s="237"/>
      <c r="I18" s="192"/>
      <c r="J18" s="193"/>
      <c r="K18" s="193"/>
      <c r="L18" s="193"/>
      <c r="M18" s="193"/>
      <c r="N18" s="193"/>
      <c r="O18" s="193"/>
      <c r="P18" s="193"/>
      <c r="Q18" s="193"/>
      <c r="R18" s="193"/>
      <c r="S18" s="193"/>
      <c r="T18" s="193"/>
      <c r="U18" s="193"/>
      <c r="V18" s="193"/>
      <c r="W18" s="193"/>
      <c r="X18" s="193"/>
      <c r="Y18" s="193"/>
      <c r="Z18" s="194"/>
      <c r="AA18" s="28"/>
      <c r="AB18" s="29"/>
      <c r="AC18" s="29"/>
      <c r="AD18" s="29"/>
      <c r="AE18" s="29"/>
      <c r="AF18" s="29"/>
      <c r="AG18" s="29"/>
      <c r="AH18" s="29"/>
      <c r="AI18" s="30"/>
    </row>
    <row r="19" spans="2:36" ht="33.75" customHeight="1" thickBot="1">
      <c r="B19" s="241"/>
      <c r="C19" s="195" t="s">
        <v>21</v>
      </c>
      <c r="D19" s="196"/>
      <c r="E19" s="196"/>
      <c r="F19" s="196"/>
      <c r="G19" s="196"/>
      <c r="H19" s="197"/>
      <c r="I19" s="198"/>
      <c r="J19" s="199"/>
      <c r="K19" s="199"/>
      <c r="L19" s="199"/>
      <c r="M19" s="199"/>
      <c r="N19" s="199"/>
      <c r="O19" s="199"/>
      <c r="P19" s="199"/>
      <c r="Q19" s="199"/>
      <c r="R19" s="199"/>
      <c r="S19" s="199"/>
      <c r="T19" s="199"/>
      <c r="U19" s="199"/>
      <c r="V19" s="199"/>
      <c r="W19" s="199"/>
      <c r="X19" s="199"/>
      <c r="Y19" s="199"/>
      <c r="Z19" s="199"/>
      <c r="AA19" s="200" t="s">
        <v>22</v>
      </c>
      <c r="AB19" s="201"/>
      <c r="AC19" s="202"/>
      <c r="AD19" s="202"/>
      <c r="AE19" s="31" t="s">
        <v>23</v>
      </c>
      <c r="AF19" s="107"/>
      <c r="AG19" s="31" t="s">
        <v>4</v>
      </c>
      <c r="AH19" s="107"/>
      <c r="AI19" s="32" t="s">
        <v>24</v>
      </c>
    </row>
    <row r="20" spans="2:36" ht="33.75" customHeight="1" thickBot="1">
      <c r="B20" s="60">
        <v>3</v>
      </c>
      <c r="C20" s="203" t="s">
        <v>25</v>
      </c>
      <c r="D20" s="204"/>
      <c r="E20" s="204"/>
      <c r="F20" s="204"/>
      <c r="G20" s="204"/>
      <c r="H20" s="205"/>
      <c r="I20" s="74" t="s">
        <v>98</v>
      </c>
      <c r="J20" s="77" t="s">
        <v>101</v>
      </c>
      <c r="K20" s="75" t="s">
        <v>98</v>
      </c>
      <c r="L20" s="78" t="s">
        <v>102</v>
      </c>
      <c r="M20" s="206" t="s">
        <v>26</v>
      </c>
      <c r="N20" s="207"/>
      <c r="O20" s="207"/>
      <c r="P20" s="207"/>
      <c r="Q20" s="207"/>
      <c r="R20" s="207"/>
      <c r="S20" s="208"/>
      <c r="T20" s="209"/>
      <c r="U20" s="210"/>
      <c r="V20" s="5" t="s">
        <v>3</v>
      </c>
      <c r="W20" s="108"/>
      <c r="X20" s="5" t="s">
        <v>4</v>
      </c>
      <c r="Y20" s="108"/>
      <c r="Z20" s="5" t="s">
        <v>5</v>
      </c>
      <c r="AA20" s="5" t="s">
        <v>27</v>
      </c>
      <c r="AB20" s="210"/>
      <c r="AC20" s="211"/>
      <c r="AD20" s="5" t="s">
        <v>3</v>
      </c>
      <c r="AE20" s="108"/>
      <c r="AF20" s="5" t="s">
        <v>4</v>
      </c>
      <c r="AG20" s="108"/>
      <c r="AH20" s="5" t="s">
        <v>5</v>
      </c>
      <c r="AI20" s="6"/>
      <c r="AJ20" s="112" t="str">
        <f>リスト!O25</f>
        <v>←有期にチェックをした場合は、№14も記載してください。</v>
      </c>
    </row>
    <row r="21" spans="2:36" ht="25.5" customHeight="1" thickBot="1">
      <c r="B21" s="190">
        <v>4</v>
      </c>
      <c r="C21" s="235" t="s">
        <v>28</v>
      </c>
      <c r="D21" s="236"/>
      <c r="E21" s="236"/>
      <c r="F21" s="236"/>
      <c r="G21" s="236"/>
      <c r="H21" s="237"/>
      <c r="I21" s="184" t="s">
        <v>29</v>
      </c>
      <c r="J21" s="185"/>
      <c r="K21" s="185"/>
      <c r="L21" s="186"/>
      <c r="M21" s="187"/>
      <c r="N21" s="188"/>
      <c r="O21" s="188"/>
      <c r="P21" s="188"/>
      <c r="Q21" s="188"/>
      <c r="R21" s="188"/>
      <c r="S21" s="188"/>
      <c r="T21" s="188"/>
      <c r="U21" s="188"/>
      <c r="V21" s="188"/>
      <c r="W21" s="188"/>
      <c r="X21" s="188"/>
      <c r="Y21" s="188"/>
      <c r="Z21" s="188"/>
      <c r="AA21" s="188"/>
      <c r="AB21" s="188"/>
      <c r="AC21" s="188"/>
      <c r="AD21" s="188"/>
      <c r="AE21" s="188"/>
      <c r="AF21" s="188"/>
      <c r="AG21" s="188"/>
      <c r="AH21" s="188"/>
      <c r="AI21" s="189"/>
      <c r="AJ21" t="str">
        <f>リスト!O21</f>
        <v>←「４　本人就労先事業所」は、証明者欄の事業所所在地と同一勤務地である場合は記載不要です。</v>
      </c>
    </row>
    <row r="22" spans="2:36" ht="25.5" customHeight="1" thickBot="1">
      <c r="B22" s="191"/>
      <c r="C22" s="238"/>
      <c r="D22" s="239"/>
      <c r="E22" s="239"/>
      <c r="F22" s="239"/>
      <c r="G22" s="239"/>
      <c r="H22" s="240"/>
      <c r="I22" s="184" t="s">
        <v>30</v>
      </c>
      <c r="J22" s="185"/>
      <c r="K22" s="185"/>
      <c r="L22" s="186"/>
      <c r="M22" s="187"/>
      <c r="N22" s="188"/>
      <c r="O22" s="188"/>
      <c r="P22" s="188"/>
      <c r="Q22" s="188"/>
      <c r="R22" s="188"/>
      <c r="S22" s="188"/>
      <c r="T22" s="188"/>
      <c r="U22" s="188"/>
      <c r="V22" s="188"/>
      <c r="W22" s="188"/>
      <c r="X22" s="188"/>
      <c r="Y22" s="188"/>
      <c r="Z22" s="188"/>
      <c r="AA22" s="188"/>
      <c r="AB22" s="188"/>
      <c r="AC22" s="188"/>
      <c r="AD22" s="188"/>
      <c r="AE22" s="188"/>
      <c r="AF22" s="188"/>
      <c r="AG22" s="188"/>
      <c r="AH22" s="188"/>
      <c r="AI22" s="189"/>
    </row>
    <row r="23" spans="2:36" ht="25.5" customHeight="1">
      <c r="B23" s="190">
        <v>5</v>
      </c>
      <c r="C23" s="235" t="s">
        <v>31</v>
      </c>
      <c r="D23" s="236"/>
      <c r="E23" s="236"/>
      <c r="F23" s="236"/>
      <c r="G23" s="236"/>
      <c r="H23" s="237"/>
      <c r="I23" s="73" t="s">
        <v>98</v>
      </c>
      <c r="J23" s="86" t="s">
        <v>108</v>
      </c>
      <c r="K23" s="86"/>
      <c r="L23" s="76" t="s">
        <v>98</v>
      </c>
      <c r="M23" s="81" t="s">
        <v>109</v>
      </c>
      <c r="N23" s="81"/>
      <c r="O23" s="81"/>
      <c r="P23" s="81"/>
      <c r="Q23" s="76" t="s">
        <v>98</v>
      </c>
      <c r="R23" s="81" t="s">
        <v>110</v>
      </c>
      <c r="S23" s="81"/>
      <c r="T23" s="76" t="s">
        <v>98</v>
      </c>
      <c r="U23" s="81" t="s">
        <v>111</v>
      </c>
      <c r="V23" s="81"/>
      <c r="W23" s="76" t="s">
        <v>98</v>
      </c>
      <c r="X23" s="81" t="s">
        <v>112</v>
      </c>
      <c r="Y23" s="81"/>
      <c r="Z23" s="81"/>
      <c r="AA23" s="81"/>
      <c r="AB23" s="76" t="s">
        <v>98</v>
      </c>
      <c r="AC23" s="81" t="s">
        <v>113</v>
      </c>
      <c r="AD23" s="81"/>
      <c r="AE23" s="81"/>
      <c r="AF23" s="81"/>
      <c r="AG23" s="76" t="s">
        <v>98</v>
      </c>
      <c r="AH23" s="81" t="s">
        <v>114</v>
      </c>
      <c r="AI23" s="82"/>
      <c r="AJ23" t="str">
        <f>リスト!O7</f>
        <v>←「５　雇用の形態」の選択項目に改正がありました。代表取締役社長、理事等役員の場合は、「役員」にチェックを付けてください（役員の方で正社員にチェックがあっても誤りとはみなしません。）。</v>
      </c>
    </row>
    <row r="24" spans="2:36" ht="25.5" customHeight="1" thickBot="1">
      <c r="B24" s="241"/>
      <c r="C24" s="260"/>
      <c r="D24" s="261"/>
      <c r="E24" s="261"/>
      <c r="F24" s="261"/>
      <c r="G24" s="261"/>
      <c r="H24" s="262"/>
      <c r="I24" s="74" t="s">
        <v>98</v>
      </c>
      <c r="J24" s="87" t="s">
        <v>115</v>
      </c>
      <c r="K24" s="87"/>
      <c r="L24" s="75" t="s">
        <v>98</v>
      </c>
      <c r="M24" s="83" t="s">
        <v>116</v>
      </c>
      <c r="N24" s="83"/>
      <c r="O24" s="83"/>
      <c r="P24" s="83"/>
      <c r="Q24" s="75" t="s">
        <v>98</v>
      </c>
      <c r="R24" s="83" t="s">
        <v>117</v>
      </c>
      <c r="S24" s="83"/>
      <c r="T24" s="85"/>
      <c r="U24" s="75" t="s">
        <v>98</v>
      </c>
      <c r="V24" s="83" t="s">
        <v>118</v>
      </c>
      <c r="W24" s="75" t="s">
        <v>98</v>
      </c>
      <c r="X24" s="83" t="s">
        <v>119</v>
      </c>
      <c r="Y24" s="83"/>
      <c r="Z24" s="83"/>
      <c r="AA24" s="75" t="s">
        <v>98</v>
      </c>
      <c r="AB24" s="83" t="s">
        <v>120</v>
      </c>
      <c r="AC24" s="70"/>
      <c r="AD24" s="330"/>
      <c r="AE24" s="330"/>
      <c r="AF24" s="330"/>
      <c r="AG24" s="330"/>
      <c r="AH24" s="330"/>
      <c r="AI24" s="84" t="s">
        <v>32</v>
      </c>
    </row>
    <row r="25" spans="2:36" ht="25.5" customHeight="1">
      <c r="B25" s="226">
        <v>6</v>
      </c>
      <c r="C25" s="203" t="s">
        <v>33</v>
      </c>
      <c r="D25" s="204"/>
      <c r="E25" s="204"/>
      <c r="F25" s="204"/>
      <c r="G25" s="204"/>
      <c r="H25" s="205"/>
      <c r="I25" s="79" t="s">
        <v>76</v>
      </c>
      <c r="J25" s="80" t="s">
        <v>77</v>
      </c>
      <c r="K25" s="80" t="s">
        <v>103</v>
      </c>
      <c r="L25" s="80" t="s">
        <v>104</v>
      </c>
      <c r="M25" s="80" t="s">
        <v>105</v>
      </c>
      <c r="N25" s="80" t="s">
        <v>106</v>
      </c>
      <c r="O25" s="80" t="s">
        <v>24</v>
      </c>
      <c r="P25" s="346" t="s">
        <v>107</v>
      </c>
      <c r="Q25" s="346"/>
      <c r="R25" s="347"/>
      <c r="S25" s="331" t="s">
        <v>34</v>
      </c>
      <c r="T25" s="332"/>
      <c r="U25" s="335" t="s">
        <v>35</v>
      </c>
      <c r="V25" s="336"/>
      <c r="W25" s="339" t="str">
        <f>リスト!T8</f>
        <v/>
      </c>
      <c r="X25" s="339"/>
      <c r="Y25" s="336" t="s">
        <v>36</v>
      </c>
      <c r="Z25" s="336"/>
      <c r="AA25" s="339" t="str">
        <f>リスト!W8</f>
        <v/>
      </c>
      <c r="AB25" s="339"/>
      <c r="AC25" s="336" t="s">
        <v>37</v>
      </c>
      <c r="AD25" s="341" t="s">
        <v>135</v>
      </c>
      <c r="AE25" s="341"/>
      <c r="AF25" s="341"/>
      <c r="AG25" s="339">
        <f>リスト!X8</f>
        <v>0</v>
      </c>
      <c r="AH25" s="339"/>
      <c r="AI25" s="258" t="s">
        <v>39</v>
      </c>
      <c r="AJ25" t="str">
        <f>リスト!O20</f>
        <v>←「６　就労時間」には、固定就労、変則就労のいずれか一方を記載してください。両方に記載がある場合、主たる就労条件の数値でのみ判定します。</v>
      </c>
    </row>
    <row r="26" spans="2:36" ht="25.5" customHeight="1">
      <c r="B26" s="304"/>
      <c r="C26" s="343"/>
      <c r="D26" s="344"/>
      <c r="E26" s="344"/>
      <c r="F26" s="344"/>
      <c r="G26" s="344"/>
      <c r="H26" s="345"/>
      <c r="I26" s="94" t="s">
        <v>98</v>
      </c>
      <c r="J26" s="95" t="s">
        <v>98</v>
      </c>
      <c r="K26" s="95" t="s">
        <v>98</v>
      </c>
      <c r="L26" s="95" t="s">
        <v>98</v>
      </c>
      <c r="M26" s="95" t="s">
        <v>98</v>
      </c>
      <c r="N26" s="95" t="s">
        <v>98</v>
      </c>
      <c r="O26" s="95" t="s">
        <v>98</v>
      </c>
      <c r="P26" s="348" t="s">
        <v>98</v>
      </c>
      <c r="Q26" s="348"/>
      <c r="R26" s="349"/>
      <c r="S26" s="333"/>
      <c r="T26" s="334"/>
      <c r="U26" s="337"/>
      <c r="V26" s="338"/>
      <c r="W26" s="340"/>
      <c r="X26" s="340"/>
      <c r="Y26" s="338"/>
      <c r="Z26" s="338"/>
      <c r="AA26" s="340"/>
      <c r="AB26" s="340"/>
      <c r="AC26" s="338"/>
      <c r="AD26" s="342"/>
      <c r="AE26" s="342"/>
      <c r="AF26" s="342"/>
      <c r="AG26" s="340"/>
      <c r="AH26" s="340"/>
      <c r="AI26" s="259"/>
      <c r="AJ26" t="str">
        <f>リスト!O10</f>
        <v>←合計時間には休憩時間を含みます。自動計算結果を使用せずに入力が必要な場合は、休憩時間を差し引かずに記載してください。</v>
      </c>
    </row>
    <row r="27" spans="2:36" ht="25.5" customHeight="1">
      <c r="B27" s="304"/>
      <c r="C27" s="343"/>
      <c r="D27" s="344"/>
      <c r="E27" s="344"/>
      <c r="F27" s="344"/>
      <c r="G27" s="344"/>
      <c r="H27" s="345"/>
      <c r="I27" s="283" t="s">
        <v>40</v>
      </c>
      <c r="J27" s="284"/>
      <c r="K27" s="284"/>
      <c r="L27" s="284"/>
      <c r="M27" s="284"/>
      <c r="N27" s="285"/>
      <c r="O27" s="286" t="s">
        <v>35</v>
      </c>
      <c r="P27" s="281"/>
      <c r="Q27" s="280"/>
      <c r="R27" s="288"/>
      <c r="S27" s="288"/>
      <c r="T27" s="25" t="s">
        <v>5</v>
      </c>
      <c r="U27" s="289" t="s">
        <v>41</v>
      </c>
      <c r="V27" s="284"/>
      <c r="W27" s="284"/>
      <c r="X27" s="284"/>
      <c r="Y27" s="284"/>
      <c r="Z27" s="285"/>
      <c r="AA27" s="286" t="s">
        <v>42</v>
      </c>
      <c r="AB27" s="281"/>
      <c r="AC27" s="280"/>
      <c r="AD27" s="280"/>
      <c r="AE27" s="280"/>
      <c r="AF27" s="62" t="s">
        <v>5</v>
      </c>
      <c r="AG27" s="300"/>
      <c r="AH27" s="300"/>
      <c r="AI27" s="301"/>
    </row>
    <row r="28" spans="2:36" ht="25.5" customHeight="1">
      <c r="B28" s="304"/>
      <c r="C28" s="343"/>
      <c r="D28" s="344"/>
      <c r="E28" s="344"/>
      <c r="F28" s="344"/>
      <c r="G28" s="344"/>
      <c r="H28" s="345"/>
      <c r="I28" s="267" t="s">
        <v>43</v>
      </c>
      <c r="J28" s="268"/>
      <c r="K28" s="269"/>
      <c r="L28" s="269"/>
      <c r="M28" s="8" t="s">
        <v>44</v>
      </c>
      <c r="N28" s="270"/>
      <c r="O28" s="270"/>
      <c r="P28" s="8" t="s">
        <v>37</v>
      </c>
      <c r="Q28" s="9"/>
      <c r="R28" s="18"/>
      <c r="S28" s="18" t="s">
        <v>27</v>
      </c>
      <c r="T28" s="271"/>
      <c r="U28" s="271"/>
      <c r="V28" s="18" t="s">
        <v>44</v>
      </c>
      <c r="W28" s="272"/>
      <c r="X28" s="272"/>
      <c r="Y28" s="18" t="s">
        <v>37</v>
      </c>
      <c r="Z28" s="19" t="s">
        <v>38</v>
      </c>
      <c r="AA28" s="19"/>
      <c r="AB28" s="19"/>
      <c r="AC28" s="271"/>
      <c r="AD28" s="271"/>
      <c r="AE28" s="19" t="s">
        <v>39</v>
      </c>
      <c r="AF28" s="273"/>
      <c r="AG28" s="273"/>
      <c r="AH28" s="273"/>
      <c r="AI28" s="274"/>
      <c r="AJ28" t="str">
        <f>リスト!O11</f>
        <v>←「平日の就労時間数」×「月間又は週間の就労日数」の結果が、合計時間の欄に自動計算で表示されます。</v>
      </c>
    </row>
    <row r="29" spans="2:36" ht="25.5" customHeight="1">
      <c r="B29" s="304"/>
      <c r="C29" s="343"/>
      <c r="D29" s="344"/>
      <c r="E29" s="344"/>
      <c r="F29" s="344"/>
      <c r="G29" s="344"/>
      <c r="H29" s="345"/>
      <c r="I29" s="275" t="s">
        <v>45</v>
      </c>
      <c r="J29" s="276"/>
      <c r="K29" s="277"/>
      <c r="L29" s="277"/>
      <c r="M29" s="48" t="s">
        <v>44</v>
      </c>
      <c r="N29" s="278"/>
      <c r="O29" s="278"/>
      <c r="P29" s="48" t="s">
        <v>37</v>
      </c>
      <c r="Q29" s="49"/>
      <c r="R29" s="8"/>
      <c r="S29" s="8" t="s">
        <v>27</v>
      </c>
      <c r="T29" s="279"/>
      <c r="U29" s="279"/>
      <c r="V29" s="8" t="s">
        <v>44</v>
      </c>
      <c r="W29" s="270"/>
      <c r="X29" s="270"/>
      <c r="Y29" s="8" t="s">
        <v>37</v>
      </c>
      <c r="Z29" s="13" t="s">
        <v>46</v>
      </c>
      <c r="AA29" s="13"/>
      <c r="AB29" s="13"/>
      <c r="AC29" s="280"/>
      <c r="AD29" s="280"/>
      <c r="AE29" s="13" t="s">
        <v>39</v>
      </c>
      <c r="AF29" s="281"/>
      <c r="AG29" s="281"/>
      <c r="AH29" s="281"/>
      <c r="AI29" s="282"/>
      <c r="AJ29" s="124" t="str">
        <f>リスト!O12</f>
        <v>←土曜日の入力内容は、自動計算の対象外です。</v>
      </c>
    </row>
    <row r="30" spans="2:36" ht="25.5" customHeight="1" thickBot="1">
      <c r="B30" s="304"/>
      <c r="C30" s="228"/>
      <c r="D30" s="229"/>
      <c r="E30" s="229"/>
      <c r="F30" s="229"/>
      <c r="G30" s="229"/>
      <c r="H30" s="230"/>
      <c r="I30" s="264" t="s">
        <v>47</v>
      </c>
      <c r="J30" s="265"/>
      <c r="K30" s="233"/>
      <c r="L30" s="233"/>
      <c r="M30" s="56" t="s">
        <v>44</v>
      </c>
      <c r="N30" s="266"/>
      <c r="O30" s="266"/>
      <c r="P30" s="56" t="s">
        <v>37</v>
      </c>
      <c r="Q30" s="50"/>
      <c r="R30" s="56"/>
      <c r="S30" s="56" t="s">
        <v>27</v>
      </c>
      <c r="T30" s="233"/>
      <c r="U30" s="233"/>
      <c r="V30" s="56" t="s">
        <v>44</v>
      </c>
      <c r="W30" s="266"/>
      <c r="X30" s="266"/>
      <c r="Y30" s="56" t="s">
        <v>37</v>
      </c>
      <c r="Z30" s="51" t="s">
        <v>46</v>
      </c>
      <c r="AA30" s="51"/>
      <c r="AB30" s="51"/>
      <c r="AC30" s="218"/>
      <c r="AD30" s="218"/>
      <c r="AE30" s="51" t="s">
        <v>39</v>
      </c>
      <c r="AF30" s="302"/>
      <c r="AG30" s="302"/>
      <c r="AH30" s="302"/>
      <c r="AI30" s="303"/>
      <c r="AJ30" s="124" t="str">
        <f>リスト!O13</f>
        <v>←日曜日の入力内容は、自動計算の対象外です。</v>
      </c>
    </row>
    <row r="31" spans="2:36" ht="25.5" customHeight="1">
      <c r="B31" s="304"/>
      <c r="C31" s="351" t="s">
        <v>48</v>
      </c>
      <c r="D31" s="352"/>
      <c r="E31" s="352"/>
      <c r="F31" s="352"/>
      <c r="G31" s="352"/>
      <c r="H31" s="353"/>
      <c r="I31" s="306" t="s">
        <v>49</v>
      </c>
      <c r="J31" s="291"/>
      <c r="K31" s="291"/>
      <c r="L31" s="291"/>
      <c r="M31" s="122" t="str">
        <f>IF(M32="□",IF(P32="□",IF(S32&gt;0,"☑","□"),"☑"),"☑")</f>
        <v>☑</v>
      </c>
      <c r="N31" s="77" t="s">
        <v>35</v>
      </c>
      <c r="O31" s="88"/>
      <c r="P31" s="90" t="s">
        <v>98</v>
      </c>
      <c r="Q31" s="77" t="s">
        <v>42</v>
      </c>
      <c r="R31" s="88"/>
      <c r="S31" s="295" t="str">
        <f>リスト!T14</f>
        <v/>
      </c>
      <c r="T31" s="295"/>
      <c r="U31" s="291" t="s">
        <v>36</v>
      </c>
      <c r="V31" s="291"/>
      <c r="W31" s="295" t="str">
        <f>リスト!W14</f>
        <v/>
      </c>
      <c r="X31" s="295"/>
      <c r="Y31" s="21" t="s">
        <v>37</v>
      </c>
      <c r="Z31" s="20" t="s">
        <v>50</v>
      </c>
      <c r="AA31" s="20"/>
      <c r="AB31" s="20"/>
      <c r="AC31" s="295">
        <f>リスト!X14</f>
        <v>0</v>
      </c>
      <c r="AD31" s="295"/>
      <c r="AE31" s="20" t="s">
        <v>39</v>
      </c>
      <c r="AF31" s="296"/>
      <c r="AG31" s="296"/>
      <c r="AH31" s="296"/>
      <c r="AI31" s="297"/>
      <c r="AJ31" t="str">
        <f>リスト!O15</f>
        <v>←月間、週間のいずれかにチェックを入れてください。週間の内容であってもチェックがない場合は月間とみなし、認定の評価が低くなりますので十分ご注意ください。</v>
      </c>
    </row>
    <row r="32" spans="2:36" ht="25.5" customHeight="1">
      <c r="B32" s="304"/>
      <c r="C32" s="354"/>
      <c r="D32" s="355"/>
      <c r="E32" s="355"/>
      <c r="F32" s="355"/>
      <c r="G32" s="355"/>
      <c r="H32" s="356"/>
      <c r="I32" s="283" t="s">
        <v>51</v>
      </c>
      <c r="J32" s="284"/>
      <c r="K32" s="284"/>
      <c r="L32" s="284"/>
      <c r="M32" s="123" t="s">
        <v>155</v>
      </c>
      <c r="N32" s="91" t="s">
        <v>35</v>
      </c>
      <c r="O32" s="27"/>
      <c r="P32" s="92" t="s">
        <v>98</v>
      </c>
      <c r="Q32" s="91" t="s">
        <v>42</v>
      </c>
      <c r="R32" s="27"/>
      <c r="S32" s="360"/>
      <c r="T32" s="360"/>
      <c r="U32" s="284" t="s">
        <v>5</v>
      </c>
      <c r="V32" s="284"/>
      <c r="W32" s="298" t="str">
        <f>IF(P32="☑",IF(S32&gt;7,"週間にチェックのある場合は１～７日の範囲で入力してください",""),IF(S32&gt;31,"31日までの範囲で入力してください",""))</f>
        <v/>
      </c>
      <c r="X32" s="298"/>
      <c r="Y32" s="298"/>
      <c r="Z32" s="298"/>
      <c r="AA32" s="298"/>
      <c r="AB32" s="298"/>
      <c r="AC32" s="298"/>
      <c r="AD32" s="298"/>
      <c r="AE32" s="298"/>
      <c r="AF32" s="298"/>
      <c r="AG32" s="298"/>
      <c r="AH32" s="298"/>
      <c r="AI32" s="299"/>
      <c r="AJ32" t="str">
        <f>リスト!O15</f>
        <v>←月間、週間のいずれかにチェックを入れてください。週間の内容であってもチェックがない場合は月間とみなし、認定の評価が低くなりますので十分ご注意ください。</v>
      </c>
    </row>
    <row r="33" spans="2:36" ht="39" customHeight="1" thickBot="1">
      <c r="B33" s="227"/>
      <c r="C33" s="357"/>
      <c r="D33" s="358"/>
      <c r="E33" s="358"/>
      <c r="F33" s="358"/>
      <c r="G33" s="358"/>
      <c r="H33" s="359"/>
      <c r="I33" s="314" t="s">
        <v>52</v>
      </c>
      <c r="J33" s="314"/>
      <c r="K33" s="314"/>
      <c r="L33" s="314"/>
      <c r="M33" s="315"/>
      <c r="N33" s="316"/>
      <c r="O33" s="22" t="s">
        <v>53</v>
      </c>
      <c r="P33" s="287"/>
      <c r="Q33" s="287"/>
      <c r="R33" s="22" t="s">
        <v>37</v>
      </c>
      <c r="S33" s="22" t="s">
        <v>27</v>
      </c>
      <c r="T33" s="316"/>
      <c r="U33" s="316"/>
      <c r="V33" s="22" t="s">
        <v>53</v>
      </c>
      <c r="W33" s="287"/>
      <c r="X33" s="287"/>
      <c r="Y33" s="22" t="s">
        <v>37</v>
      </c>
      <c r="Z33" s="23" t="s">
        <v>38</v>
      </c>
      <c r="AA33" s="23"/>
      <c r="AB33" s="23"/>
      <c r="AC33" s="263"/>
      <c r="AD33" s="263"/>
      <c r="AE33" s="23" t="s">
        <v>39</v>
      </c>
      <c r="AF33" s="23"/>
      <c r="AG33" s="23"/>
      <c r="AH33" s="23"/>
      <c r="AI33" s="24"/>
    </row>
    <row r="34" spans="2:36" ht="25.5" customHeight="1">
      <c r="B34" s="226">
        <v>7</v>
      </c>
      <c r="C34" s="203" t="s">
        <v>54</v>
      </c>
      <c r="D34" s="204"/>
      <c r="E34" s="204"/>
      <c r="F34" s="204"/>
      <c r="G34" s="204"/>
      <c r="H34" s="205"/>
      <c r="I34" s="306" t="s">
        <v>55</v>
      </c>
      <c r="J34" s="292"/>
      <c r="K34" s="329"/>
      <c r="L34" s="329"/>
      <c r="M34" s="57" t="s">
        <v>3</v>
      </c>
      <c r="N34" s="290"/>
      <c r="O34" s="290"/>
      <c r="P34" s="10" t="s">
        <v>4</v>
      </c>
      <c r="Q34" s="11"/>
      <c r="R34" s="306" t="s">
        <v>55</v>
      </c>
      <c r="S34" s="292"/>
      <c r="T34" s="210"/>
      <c r="U34" s="210"/>
      <c r="V34" s="57" t="s">
        <v>3</v>
      </c>
      <c r="W34" s="290"/>
      <c r="X34" s="290"/>
      <c r="Y34" s="10" t="s">
        <v>4</v>
      </c>
      <c r="Z34" s="6"/>
      <c r="AA34" s="291" t="s">
        <v>55</v>
      </c>
      <c r="AB34" s="292"/>
      <c r="AC34" s="210"/>
      <c r="AD34" s="210"/>
      <c r="AE34" s="57" t="s">
        <v>3</v>
      </c>
      <c r="AF34" s="290"/>
      <c r="AG34" s="290"/>
      <c r="AH34" s="10" t="s">
        <v>4</v>
      </c>
      <c r="AI34" s="7"/>
    </row>
    <row r="35" spans="2:36" ht="25.5" customHeight="1" thickBot="1">
      <c r="B35" s="304"/>
      <c r="C35" s="343"/>
      <c r="D35" s="350"/>
      <c r="E35" s="350"/>
      <c r="F35" s="350"/>
      <c r="G35" s="350"/>
      <c r="H35" s="345"/>
      <c r="I35" s="328"/>
      <c r="J35" s="233"/>
      <c r="K35" s="234" t="s">
        <v>56</v>
      </c>
      <c r="L35" s="232"/>
      <c r="M35" s="293"/>
      <c r="N35" s="294"/>
      <c r="O35" s="234" t="s">
        <v>57</v>
      </c>
      <c r="P35" s="234"/>
      <c r="Q35" s="305"/>
      <c r="R35" s="328"/>
      <c r="S35" s="233"/>
      <c r="T35" s="234" t="s">
        <v>56</v>
      </c>
      <c r="U35" s="232"/>
      <c r="V35" s="293"/>
      <c r="W35" s="294"/>
      <c r="X35" s="234" t="s">
        <v>57</v>
      </c>
      <c r="Y35" s="234"/>
      <c r="Z35" s="305"/>
      <c r="AA35" s="328"/>
      <c r="AB35" s="233"/>
      <c r="AC35" s="234" t="s">
        <v>56</v>
      </c>
      <c r="AD35" s="232"/>
      <c r="AE35" s="293"/>
      <c r="AF35" s="294"/>
      <c r="AG35" s="234" t="s">
        <v>57</v>
      </c>
      <c r="AH35" s="234"/>
      <c r="AI35" s="305"/>
    </row>
    <row r="36" spans="2:36" ht="25.5" customHeight="1">
      <c r="B36" s="226">
        <v>8</v>
      </c>
      <c r="C36" s="203" t="s">
        <v>58</v>
      </c>
      <c r="D36" s="204"/>
      <c r="E36" s="204"/>
      <c r="F36" s="204"/>
      <c r="G36" s="204"/>
      <c r="H36" s="205"/>
      <c r="I36" s="89" t="s">
        <v>98</v>
      </c>
      <c r="J36" s="77" t="s">
        <v>123</v>
      </c>
      <c r="K36" s="88"/>
      <c r="L36" s="90" t="s">
        <v>98</v>
      </c>
      <c r="M36" s="77" t="s">
        <v>122</v>
      </c>
      <c r="N36" s="88"/>
      <c r="O36" s="63"/>
      <c r="P36" s="77"/>
      <c r="Q36" s="63"/>
      <c r="R36" s="63"/>
      <c r="S36" s="63"/>
      <c r="T36" s="63"/>
      <c r="U36" s="63"/>
      <c r="V36" s="63"/>
      <c r="W36" s="63"/>
      <c r="X36" s="63"/>
      <c r="Y36" s="63"/>
      <c r="Z36" s="63"/>
      <c r="AA36" s="63"/>
      <c r="AB36" s="63"/>
      <c r="AC36" s="63"/>
      <c r="AD36" s="63"/>
      <c r="AE36" s="63"/>
      <c r="AF36" s="63"/>
      <c r="AG36" s="63"/>
      <c r="AH36" s="63"/>
      <c r="AI36" s="64"/>
    </row>
    <row r="37" spans="2:36" ht="25.5" customHeight="1" thickBot="1">
      <c r="B37" s="227"/>
      <c r="C37" s="228"/>
      <c r="D37" s="229"/>
      <c r="E37" s="229"/>
      <c r="F37" s="229"/>
      <c r="G37" s="229"/>
      <c r="H37" s="230"/>
      <c r="I37" s="231" t="s">
        <v>59</v>
      </c>
      <c r="J37" s="232"/>
      <c r="K37" s="233"/>
      <c r="L37" s="233"/>
      <c r="M37" s="56" t="s">
        <v>3</v>
      </c>
      <c r="N37" s="218"/>
      <c r="O37" s="218"/>
      <c r="P37" s="56" t="s">
        <v>4</v>
      </c>
      <c r="Q37" s="218"/>
      <c r="R37" s="218"/>
      <c r="S37" s="56" t="s">
        <v>5</v>
      </c>
      <c r="T37" s="52"/>
      <c r="U37" s="234" t="s">
        <v>60</v>
      </c>
      <c r="V37" s="234"/>
      <c r="W37" s="52"/>
      <c r="X37" s="233"/>
      <c r="Y37" s="233"/>
      <c r="Z37" s="56" t="s">
        <v>3</v>
      </c>
      <c r="AA37" s="218"/>
      <c r="AB37" s="218"/>
      <c r="AC37" s="56" t="s">
        <v>4</v>
      </c>
      <c r="AD37" s="218"/>
      <c r="AE37" s="218"/>
      <c r="AF37" s="56" t="s">
        <v>5</v>
      </c>
      <c r="AG37" s="234"/>
      <c r="AH37" s="234"/>
      <c r="AI37" s="305"/>
    </row>
    <row r="38" spans="2:36" ht="25.5" customHeight="1">
      <c r="B38" s="226">
        <v>9</v>
      </c>
      <c r="C38" s="203" t="s">
        <v>61</v>
      </c>
      <c r="D38" s="204"/>
      <c r="E38" s="204"/>
      <c r="F38" s="204"/>
      <c r="G38" s="204"/>
      <c r="H38" s="205"/>
      <c r="I38" s="89" t="s">
        <v>98</v>
      </c>
      <c r="J38" s="77" t="s">
        <v>123</v>
      </c>
      <c r="K38" s="88"/>
      <c r="L38" s="90" t="s">
        <v>98</v>
      </c>
      <c r="M38" s="77" t="s">
        <v>122</v>
      </c>
      <c r="N38" s="88"/>
      <c r="O38" s="90" t="s">
        <v>98</v>
      </c>
      <c r="P38" s="77" t="s">
        <v>121</v>
      </c>
      <c r="Q38" s="16"/>
      <c r="R38" s="17"/>
      <c r="S38" s="17"/>
      <c r="T38" s="17"/>
      <c r="U38" s="17"/>
      <c r="V38" s="17"/>
      <c r="W38" s="17"/>
      <c r="X38" s="17"/>
      <c r="Y38" s="17"/>
      <c r="Z38" s="17"/>
      <c r="AA38" s="17"/>
      <c r="AB38" s="17"/>
      <c r="AC38" s="17"/>
      <c r="AD38" s="17"/>
      <c r="AE38" s="17"/>
      <c r="AF38" s="17"/>
      <c r="AG38" s="17"/>
      <c r="AH38" s="17"/>
      <c r="AI38" s="130"/>
    </row>
    <row r="39" spans="2:36" ht="25.5" customHeight="1" thickBot="1">
      <c r="B39" s="191"/>
      <c r="C39" s="219"/>
      <c r="D39" s="220"/>
      <c r="E39" s="220"/>
      <c r="F39" s="220"/>
      <c r="G39" s="220"/>
      <c r="H39" s="221"/>
      <c r="I39" s="222" t="s">
        <v>59</v>
      </c>
      <c r="J39" s="223"/>
      <c r="K39" s="224"/>
      <c r="L39" s="225"/>
      <c r="M39" s="43" t="s">
        <v>3</v>
      </c>
      <c r="N39" s="117"/>
      <c r="O39" s="43" t="s">
        <v>4</v>
      </c>
      <c r="P39" s="117"/>
      <c r="Q39" s="43" t="s">
        <v>5</v>
      </c>
      <c r="R39" s="43" t="s">
        <v>27</v>
      </c>
      <c r="S39" s="225"/>
      <c r="T39" s="225"/>
      <c r="U39" s="43" t="s">
        <v>3</v>
      </c>
      <c r="V39" s="117"/>
      <c r="W39" s="43" t="s">
        <v>4</v>
      </c>
      <c r="X39" s="117"/>
      <c r="Y39" s="43" t="s">
        <v>5</v>
      </c>
      <c r="Z39" s="43"/>
      <c r="AA39" s="116"/>
      <c r="AB39" s="43"/>
      <c r="AC39" s="43"/>
      <c r="AD39" s="43"/>
      <c r="AE39" s="43"/>
      <c r="AF39" s="43"/>
      <c r="AG39" s="43"/>
      <c r="AH39" s="43"/>
      <c r="AI39" s="44"/>
      <c r="AJ39" t="str">
        <f>リスト!O27</f>
        <v>←育児休業の取得期間が2025年5月8日以降まで続く場合は、№15も記載してください。</v>
      </c>
    </row>
    <row r="40" spans="2:36" ht="25.5" customHeight="1">
      <c r="B40" s="226">
        <v>10</v>
      </c>
      <c r="C40" s="203" t="s">
        <v>62</v>
      </c>
      <c r="D40" s="204"/>
      <c r="E40" s="204"/>
      <c r="F40" s="204"/>
      <c r="G40" s="204"/>
      <c r="H40" s="205"/>
      <c r="I40" s="89" t="s">
        <v>98</v>
      </c>
      <c r="J40" s="77" t="s">
        <v>123</v>
      </c>
      <c r="K40" s="88"/>
      <c r="L40" s="90" t="s">
        <v>98</v>
      </c>
      <c r="M40" s="77" t="s">
        <v>122</v>
      </c>
      <c r="N40" s="88"/>
      <c r="O40" s="90" t="s">
        <v>98</v>
      </c>
      <c r="P40" s="77" t="s">
        <v>121</v>
      </c>
      <c r="Q40" s="16"/>
      <c r="R40" s="372" t="s">
        <v>63</v>
      </c>
      <c r="S40" s="373"/>
      <c r="T40" s="90" t="s">
        <v>98</v>
      </c>
      <c r="U40" s="77" t="s">
        <v>157</v>
      </c>
      <c r="V40" s="159"/>
      <c r="W40" s="90" t="s">
        <v>98</v>
      </c>
      <c r="X40" s="77" t="s">
        <v>158</v>
      </c>
      <c r="Y40" s="159"/>
      <c r="Z40" s="90" t="s">
        <v>98</v>
      </c>
      <c r="AA40" s="77" t="s">
        <v>159</v>
      </c>
      <c r="AB40" s="159"/>
      <c r="AC40" s="160" t="s">
        <v>160</v>
      </c>
      <c r="AD40" s="361"/>
      <c r="AE40" s="361"/>
      <c r="AF40" s="361"/>
      <c r="AG40" s="361"/>
      <c r="AH40" s="361"/>
      <c r="AI40" s="161" t="s">
        <v>161</v>
      </c>
    </row>
    <row r="41" spans="2:36" ht="25.5" customHeight="1" thickBot="1">
      <c r="B41" s="304"/>
      <c r="C41" s="343"/>
      <c r="D41" s="344"/>
      <c r="E41" s="344"/>
      <c r="F41" s="344"/>
      <c r="G41" s="344"/>
      <c r="H41" s="345"/>
      <c r="I41" s="374" t="s">
        <v>59</v>
      </c>
      <c r="J41" s="375"/>
      <c r="K41" s="370"/>
      <c r="L41" s="371"/>
      <c r="M41" s="105" t="s">
        <v>3</v>
      </c>
      <c r="N41" s="118"/>
      <c r="O41" s="105" t="s">
        <v>4</v>
      </c>
      <c r="P41" s="118"/>
      <c r="Q41" s="105" t="s">
        <v>5</v>
      </c>
      <c r="R41" s="105" t="s">
        <v>27</v>
      </c>
      <c r="S41" s="371"/>
      <c r="T41" s="371"/>
      <c r="U41" s="105" t="s">
        <v>3</v>
      </c>
      <c r="V41" s="118"/>
      <c r="W41" s="105" t="s">
        <v>4</v>
      </c>
      <c r="X41" s="118"/>
      <c r="Y41" s="105" t="s">
        <v>5</v>
      </c>
      <c r="Z41" s="105"/>
      <c r="AA41" s="111"/>
      <c r="AB41" s="105"/>
      <c r="AC41" s="105"/>
      <c r="AD41" s="105"/>
      <c r="AE41" s="105"/>
      <c r="AF41" s="105"/>
      <c r="AG41" s="105"/>
      <c r="AH41" s="105"/>
      <c r="AI41" s="106"/>
      <c r="AJ41" t="str">
        <f>リスト!O5</f>
        <v>←上記にチェックした場合は、その期間を記載してください。</v>
      </c>
    </row>
    <row r="42" spans="2:36" ht="25.5" customHeight="1" thickBot="1">
      <c r="B42" s="53">
        <v>11</v>
      </c>
      <c r="C42" s="317" t="s">
        <v>64</v>
      </c>
      <c r="D42" s="318"/>
      <c r="E42" s="318"/>
      <c r="F42" s="318"/>
      <c r="G42" s="318"/>
      <c r="H42" s="319"/>
      <c r="I42" s="89" t="s">
        <v>98</v>
      </c>
      <c r="J42" s="77" t="s">
        <v>127</v>
      </c>
      <c r="K42" s="88"/>
      <c r="L42" s="90" t="s">
        <v>98</v>
      </c>
      <c r="M42" s="77" t="s">
        <v>128</v>
      </c>
      <c r="N42" s="54"/>
      <c r="O42" s="55"/>
      <c r="P42" s="320"/>
      <c r="Q42" s="320"/>
      <c r="R42" s="58" t="s">
        <v>3</v>
      </c>
      <c r="S42" s="320"/>
      <c r="T42" s="320"/>
      <c r="U42" s="58" t="s">
        <v>4</v>
      </c>
      <c r="V42" s="320"/>
      <c r="W42" s="320"/>
      <c r="X42" s="58" t="s">
        <v>5</v>
      </c>
      <c r="Y42" s="308" t="s">
        <v>184</v>
      </c>
      <c r="Z42" s="308"/>
      <c r="AA42" s="308"/>
      <c r="AB42" s="308"/>
      <c r="AC42" s="308"/>
      <c r="AD42" s="308"/>
      <c r="AE42" s="308"/>
      <c r="AF42" s="308"/>
      <c r="AG42" s="308"/>
      <c r="AH42" s="308"/>
      <c r="AI42" s="309"/>
      <c r="AJ42" t="str">
        <f>リスト!O22</f>
        <v>←復職日が証明発行日から１年より前の場合は記載不要です。</v>
      </c>
    </row>
    <row r="43" spans="2:36" ht="25.5" customHeight="1">
      <c r="B43" s="226">
        <v>12</v>
      </c>
      <c r="C43" s="203" t="s">
        <v>65</v>
      </c>
      <c r="D43" s="204"/>
      <c r="E43" s="204"/>
      <c r="F43" s="204"/>
      <c r="G43" s="204"/>
      <c r="H43" s="205"/>
      <c r="I43" s="89" t="s">
        <v>98</v>
      </c>
      <c r="J43" s="77" t="s">
        <v>123</v>
      </c>
      <c r="K43" s="88"/>
      <c r="L43" s="90" t="s">
        <v>98</v>
      </c>
      <c r="M43" s="77" t="s">
        <v>122</v>
      </c>
      <c r="N43" s="16"/>
      <c r="O43" s="16"/>
      <c r="P43" s="16"/>
      <c r="Q43" s="93"/>
      <c r="R43" s="310" t="s">
        <v>59</v>
      </c>
      <c r="S43" s="311"/>
      <c r="T43" s="312"/>
      <c r="U43" s="313"/>
      <c r="V43" s="14" t="s">
        <v>3</v>
      </c>
      <c r="W43" s="119"/>
      <c r="X43" s="14" t="s">
        <v>4</v>
      </c>
      <c r="Y43" s="119"/>
      <c r="Z43" s="14" t="s">
        <v>5</v>
      </c>
      <c r="AA43" s="14" t="s">
        <v>27</v>
      </c>
      <c r="AB43" s="313"/>
      <c r="AC43" s="313"/>
      <c r="AD43" s="14" t="s">
        <v>3</v>
      </c>
      <c r="AE43" s="119"/>
      <c r="AF43" s="14" t="s">
        <v>4</v>
      </c>
      <c r="AG43" s="119"/>
      <c r="AH43" s="14" t="s">
        <v>5</v>
      </c>
      <c r="AI43" s="15"/>
    </row>
    <row r="44" spans="2:36" ht="39.75" customHeight="1" thickBot="1">
      <c r="B44" s="227"/>
      <c r="C44" s="228"/>
      <c r="D44" s="229"/>
      <c r="E44" s="229"/>
      <c r="F44" s="229"/>
      <c r="G44" s="229"/>
      <c r="H44" s="230"/>
      <c r="I44" s="314" t="s">
        <v>52</v>
      </c>
      <c r="J44" s="314"/>
      <c r="K44" s="314"/>
      <c r="L44" s="314"/>
      <c r="M44" s="315"/>
      <c r="N44" s="316"/>
      <c r="O44" s="22" t="s">
        <v>53</v>
      </c>
      <c r="P44" s="287"/>
      <c r="Q44" s="287"/>
      <c r="R44" s="22" t="s">
        <v>37</v>
      </c>
      <c r="S44" s="22" t="s">
        <v>27</v>
      </c>
      <c r="T44" s="316"/>
      <c r="U44" s="316"/>
      <c r="V44" s="22" t="s">
        <v>53</v>
      </c>
      <c r="W44" s="287"/>
      <c r="X44" s="287"/>
      <c r="Y44" s="22" t="s">
        <v>37</v>
      </c>
      <c r="Z44" s="23" t="s">
        <v>38</v>
      </c>
      <c r="AA44" s="23"/>
      <c r="AB44" s="23"/>
      <c r="AC44" s="263"/>
      <c r="AD44" s="263"/>
      <c r="AE44" s="23" t="s">
        <v>39</v>
      </c>
      <c r="AF44" s="126" t="str">
        <f>IF(リスト!Y16&gt;0,ROUNDDOWN(リスト!U16/60,0),IF(リスト!Z16&gt;0,ROUNDDOWN(リスト!V16/60,0),""))</f>
        <v/>
      </c>
      <c r="AG44" s="127" t="str">
        <f>IF(AF44="","","H")</f>
        <v/>
      </c>
      <c r="AH44" s="126" t="str">
        <f>IF(リスト!Y16&gt;0,ROUNDDOWN(MOD(リスト!U16,60),0),IF(リスト!Z16&gt;0,ROUNDDOWN(MOD(リスト!V16,60),0),""))</f>
        <v/>
      </c>
      <c r="AI44" s="128" t="str">
        <f>IF(AF44="","","M")</f>
        <v/>
      </c>
      <c r="AJ44" t="str">
        <f>リスト!O9</f>
        <v>←短時間勤務制度を利用する場合も、必ず「６　就労時間」の固定就労欄又は変則就労欄の記載をしてください。</v>
      </c>
    </row>
    <row r="45" spans="2:36" ht="18" thickBot="1">
      <c r="B45" s="45">
        <v>13</v>
      </c>
      <c r="C45" s="321" t="s">
        <v>66</v>
      </c>
      <c r="D45" s="321"/>
      <c r="E45" s="321"/>
      <c r="F45" s="321"/>
      <c r="G45" s="321"/>
      <c r="H45" s="321"/>
      <c r="I45" s="181" t="s">
        <v>98</v>
      </c>
      <c r="J45" s="182" t="s">
        <v>124</v>
      </c>
      <c r="K45" s="183" t="s">
        <v>98</v>
      </c>
      <c r="L45" s="182" t="s">
        <v>125</v>
      </c>
      <c r="M45" s="182"/>
      <c r="N45" s="183" t="s">
        <v>98</v>
      </c>
      <c r="O45" s="182" t="s">
        <v>126</v>
      </c>
      <c r="P45" s="132"/>
      <c r="Q45" s="133"/>
      <c r="R45" s="134"/>
      <c r="S45" s="134"/>
      <c r="T45" s="134"/>
      <c r="U45" s="134"/>
      <c r="V45" s="134"/>
      <c r="W45" s="134"/>
      <c r="X45" s="135"/>
      <c r="Y45" s="135"/>
      <c r="Z45" s="135"/>
      <c r="AA45" s="135"/>
      <c r="AB45" s="135"/>
      <c r="AC45" s="135"/>
      <c r="AD45" s="135"/>
      <c r="AE45" s="135"/>
      <c r="AF45" s="134"/>
      <c r="AG45" s="136"/>
      <c r="AH45" s="136"/>
      <c r="AI45" s="137"/>
    </row>
    <row r="46" spans="2:36" ht="35.25" customHeight="1" thickBot="1">
      <c r="B46" s="131">
        <v>14</v>
      </c>
      <c r="C46" s="362" t="s">
        <v>163</v>
      </c>
      <c r="D46" s="363"/>
      <c r="E46" s="363"/>
      <c r="F46" s="363"/>
      <c r="G46" s="363"/>
      <c r="H46" s="364"/>
      <c r="I46" s="89" t="s">
        <v>98</v>
      </c>
      <c r="J46" s="77" t="s">
        <v>124</v>
      </c>
      <c r="K46" s="90" t="s">
        <v>98</v>
      </c>
      <c r="L46" s="77" t="s">
        <v>125</v>
      </c>
      <c r="M46" s="77"/>
      <c r="N46" s="90" t="s">
        <v>98</v>
      </c>
      <c r="O46" s="77" t="s">
        <v>126</v>
      </c>
      <c r="P46" s="90" t="s">
        <v>98</v>
      </c>
      <c r="Q46" s="77" t="s">
        <v>162</v>
      </c>
      <c r="R46" s="143"/>
      <c r="S46" s="143"/>
      <c r="T46" s="143"/>
      <c r="U46" s="143"/>
      <c r="V46" s="143"/>
      <c r="W46" s="143"/>
      <c r="X46" s="144"/>
      <c r="Y46" s="144"/>
      <c r="Z46" s="144"/>
      <c r="AA46" s="144"/>
      <c r="AB46" s="144"/>
      <c r="AC46" s="144"/>
      <c r="AD46" s="144"/>
      <c r="AE46" s="144"/>
      <c r="AF46" s="143"/>
      <c r="AG46" s="145"/>
      <c r="AH46" s="145"/>
      <c r="AI46" s="146"/>
      <c r="AJ46" t="str">
        <f>リスト!O26</f>
        <v>←№３で「有期」にチェックした場合は、更新有無を記載してください。原則として自動更新される雇用契約の場合は、「有」又は「有（予定）」にチェックしてください。</v>
      </c>
    </row>
    <row r="47" spans="2:36" ht="18" thickBot="1">
      <c r="B47" s="131">
        <v>15</v>
      </c>
      <c r="C47" s="362" t="s">
        <v>164</v>
      </c>
      <c r="D47" s="363"/>
      <c r="E47" s="363"/>
      <c r="F47" s="363"/>
      <c r="G47" s="363"/>
      <c r="H47" s="364"/>
      <c r="I47" s="89" t="s">
        <v>98</v>
      </c>
      <c r="J47" s="77" t="s">
        <v>131</v>
      </c>
      <c r="K47" s="90" t="s">
        <v>98</v>
      </c>
      <c r="L47" s="77" t="s">
        <v>166</v>
      </c>
      <c r="M47" s="77"/>
      <c r="N47" s="90" t="s">
        <v>98</v>
      </c>
      <c r="O47" s="77" t="s">
        <v>132</v>
      </c>
      <c r="P47" s="76"/>
      <c r="Q47" s="147"/>
      <c r="R47" s="143"/>
      <c r="S47" s="143"/>
      <c r="T47" s="143"/>
      <c r="U47" s="143"/>
      <c r="V47" s="143"/>
      <c r="W47" s="143"/>
      <c r="X47" s="144"/>
      <c r="Y47" s="144"/>
      <c r="Z47" s="144"/>
      <c r="AA47" s="144"/>
      <c r="AB47" s="144"/>
      <c r="AC47" s="144"/>
      <c r="AD47" s="144"/>
      <c r="AE47" s="144"/>
      <c r="AF47" s="143"/>
      <c r="AG47" s="145"/>
      <c r="AH47" s="145"/>
      <c r="AI47" s="146"/>
    </row>
    <row r="48" spans="2:36" ht="51.75" customHeight="1" thickBot="1">
      <c r="B48" s="131">
        <v>16</v>
      </c>
      <c r="C48" s="362" t="s">
        <v>165</v>
      </c>
      <c r="D48" s="363"/>
      <c r="E48" s="363"/>
      <c r="F48" s="363"/>
      <c r="G48" s="363"/>
      <c r="H48" s="364"/>
      <c r="I48" s="148" t="s">
        <v>98</v>
      </c>
      <c r="J48" s="149" t="s">
        <v>131</v>
      </c>
      <c r="K48" s="150" t="s">
        <v>98</v>
      </c>
      <c r="L48" s="149" t="s">
        <v>166</v>
      </c>
      <c r="M48" s="149"/>
      <c r="N48" s="150" t="s">
        <v>98</v>
      </c>
      <c r="O48" s="149" t="s">
        <v>132</v>
      </c>
      <c r="P48" s="150"/>
      <c r="Q48" s="149"/>
      <c r="R48" s="143"/>
      <c r="S48" s="143"/>
      <c r="T48" s="143"/>
      <c r="U48" s="143"/>
      <c r="V48" s="143"/>
      <c r="W48" s="143"/>
      <c r="X48" s="144"/>
      <c r="Y48" s="144"/>
      <c r="Z48" s="144"/>
      <c r="AA48" s="144"/>
      <c r="AB48" s="144"/>
      <c r="AC48" s="144"/>
      <c r="AD48" s="144"/>
      <c r="AE48" s="144"/>
      <c r="AF48" s="143"/>
      <c r="AG48" s="145"/>
      <c r="AH48" s="145"/>
      <c r="AI48" s="146"/>
    </row>
    <row r="49" spans="2:36" ht="18" thickBot="1">
      <c r="B49" s="131">
        <v>17</v>
      </c>
      <c r="C49" s="365" t="s">
        <v>167</v>
      </c>
      <c r="D49" s="366"/>
      <c r="E49" s="366"/>
      <c r="F49" s="366"/>
      <c r="G49" s="366"/>
      <c r="H49" s="367"/>
      <c r="I49" s="368"/>
      <c r="J49" s="368"/>
      <c r="K49" s="142" t="s">
        <v>3</v>
      </c>
      <c r="L49" s="368"/>
      <c r="M49" s="368"/>
      <c r="N49" s="142" t="s">
        <v>4</v>
      </c>
      <c r="O49" s="368"/>
      <c r="P49" s="368"/>
      <c r="Q49" s="142" t="s">
        <v>5</v>
      </c>
      <c r="R49" s="151"/>
      <c r="S49" s="369" t="s">
        <v>60</v>
      </c>
      <c r="T49" s="369"/>
      <c r="U49" s="140"/>
      <c r="V49" s="218"/>
      <c r="W49" s="218"/>
      <c r="X49" s="152" t="s">
        <v>3</v>
      </c>
      <c r="Y49" s="218"/>
      <c r="Z49" s="218"/>
      <c r="AA49" s="152" t="s">
        <v>4</v>
      </c>
      <c r="AB49" s="218"/>
      <c r="AC49" s="218"/>
      <c r="AD49" s="152" t="s">
        <v>5</v>
      </c>
      <c r="AE49" s="144"/>
      <c r="AF49" s="143"/>
      <c r="AG49" s="145"/>
      <c r="AH49" s="145"/>
      <c r="AI49" s="146"/>
    </row>
    <row r="50" spans="2:36" ht="18" thickBot="1">
      <c r="B50" s="131">
        <v>18</v>
      </c>
      <c r="C50" s="395" t="s">
        <v>67</v>
      </c>
      <c r="D50" s="241"/>
      <c r="E50" s="241"/>
      <c r="F50" s="241"/>
      <c r="G50" s="241"/>
      <c r="H50" s="241"/>
      <c r="I50" s="387"/>
      <c r="J50" s="388"/>
      <c r="K50" s="388"/>
      <c r="L50" s="388"/>
      <c r="M50" s="388"/>
      <c r="N50" s="388"/>
      <c r="O50" s="388"/>
      <c r="P50" s="388"/>
      <c r="Q50" s="388"/>
      <c r="R50" s="388"/>
      <c r="S50" s="388"/>
      <c r="T50" s="388"/>
      <c r="U50" s="388"/>
      <c r="V50" s="388"/>
      <c r="W50" s="388"/>
      <c r="X50" s="388"/>
      <c r="Y50" s="388"/>
      <c r="Z50" s="388"/>
      <c r="AA50" s="388"/>
      <c r="AB50" s="388"/>
      <c r="AC50" s="388"/>
      <c r="AD50" s="388"/>
      <c r="AE50" s="388"/>
      <c r="AF50" s="388"/>
      <c r="AG50" s="388"/>
      <c r="AH50" s="388"/>
      <c r="AI50" s="389"/>
      <c r="AJ50" t="str">
        <f>リスト!O23</f>
        <v>←農林水産業に従事される方で、自営・専従・家族従業者に該当する場合は、「18　備考欄」に耕作品種／飼育種、栽培面積／飼育頭数など、事業内容のわかる事項を記載してください（又は、農業経営状況の証明書を提出してください。）。</v>
      </c>
    </row>
    <row r="51" spans="2:36" ht="17.25">
      <c r="B51" s="190">
        <v>19</v>
      </c>
      <c r="C51" s="242" t="s">
        <v>176</v>
      </c>
      <c r="D51" s="376"/>
      <c r="E51" s="376"/>
      <c r="F51" s="376"/>
      <c r="G51" s="376"/>
      <c r="H51" s="377"/>
      <c r="I51" s="322" t="s">
        <v>168</v>
      </c>
      <c r="J51" s="323"/>
      <c r="K51" s="323"/>
      <c r="L51" s="323"/>
      <c r="M51" s="322" t="s">
        <v>169</v>
      </c>
      <c r="N51" s="323"/>
      <c r="O51" s="323"/>
      <c r="P51" s="323"/>
      <c r="Q51" s="323"/>
      <c r="R51" s="323"/>
      <c r="S51" s="324"/>
      <c r="T51" s="325" t="s">
        <v>173</v>
      </c>
      <c r="U51" s="326"/>
      <c r="V51" s="326"/>
      <c r="W51" s="326"/>
      <c r="X51" s="326"/>
      <c r="Y51" s="326"/>
      <c r="Z51" s="327"/>
      <c r="AA51" s="390" t="s">
        <v>98</v>
      </c>
      <c r="AB51" s="390" t="s">
        <v>175</v>
      </c>
      <c r="AC51" s="390"/>
      <c r="AD51" s="390"/>
      <c r="AE51" s="390" t="s">
        <v>98</v>
      </c>
      <c r="AF51" s="392" t="s">
        <v>174</v>
      </c>
      <c r="AG51" s="390"/>
      <c r="AH51" s="390"/>
      <c r="AI51" s="393"/>
    </row>
    <row r="52" spans="2:36" ht="18" thickBot="1">
      <c r="B52" s="246"/>
      <c r="C52" s="378"/>
      <c r="D52" s="379"/>
      <c r="E52" s="379"/>
      <c r="F52" s="379"/>
      <c r="G52" s="379"/>
      <c r="H52" s="380"/>
      <c r="I52" s="75"/>
      <c r="J52" s="153"/>
      <c r="K52" s="75"/>
      <c r="L52" s="153"/>
      <c r="M52" s="154"/>
      <c r="N52" s="155"/>
      <c r="O52" s="155" t="s">
        <v>170</v>
      </c>
      <c r="P52" s="155"/>
      <c r="Q52" s="155" t="s">
        <v>171</v>
      </c>
      <c r="R52" s="155"/>
      <c r="S52" s="146" t="s">
        <v>172</v>
      </c>
      <c r="T52" s="156"/>
      <c r="U52" s="145"/>
      <c r="V52" s="145"/>
      <c r="W52" s="145"/>
      <c r="X52" s="157"/>
      <c r="Y52" s="157"/>
      <c r="Z52" s="158"/>
      <c r="AA52" s="391"/>
      <c r="AB52" s="391"/>
      <c r="AC52" s="391"/>
      <c r="AD52" s="391"/>
      <c r="AE52" s="391"/>
      <c r="AF52" s="391"/>
      <c r="AG52" s="391"/>
      <c r="AH52" s="391"/>
      <c r="AI52" s="394"/>
      <c r="AJ52" t="str">
        <f>リスト!O24</f>
        <v>←№19は国標準様式で定められた保護者記載欄です。保護者が記載してください。</v>
      </c>
    </row>
    <row r="53" spans="2:36" ht="17.25">
      <c r="B53" s="246"/>
      <c r="C53" s="378"/>
      <c r="D53" s="379"/>
      <c r="E53" s="379"/>
      <c r="F53" s="379"/>
      <c r="G53" s="379"/>
      <c r="H53" s="380"/>
      <c r="I53" s="322" t="s">
        <v>168</v>
      </c>
      <c r="J53" s="323"/>
      <c r="K53" s="323"/>
      <c r="L53" s="323"/>
      <c r="M53" s="322" t="s">
        <v>169</v>
      </c>
      <c r="N53" s="323"/>
      <c r="O53" s="323"/>
      <c r="P53" s="323"/>
      <c r="Q53" s="323"/>
      <c r="R53" s="323"/>
      <c r="S53" s="324"/>
      <c r="T53" s="325" t="s">
        <v>173</v>
      </c>
      <c r="U53" s="326"/>
      <c r="V53" s="326"/>
      <c r="W53" s="326"/>
      <c r="X53" s="326"/>
      <c r="Y53" s="326"/>
      <c r="Z53" s="327"/>
      <c r="AA53" s="390" t="s">
        <v>98</v>
      </c>
      <c r="AB53" s="390" t="s">
        <v>175</v>
      </c>
      <c r="AC53" s="390"/>
      <c r="AD53" s="390"/>
      <c r="AE53" s="390" t="s">
        <v>98</v>
      </c>
      <c r="AF53" s="392" t="s">
        <v>174</v>
      </c>
      <c r="AG53" s="390"/>
      <c r="AH53" s="390"/>
      <c r="AI53" s="393"/>
    </row>
    <row r="54" spans="2:36" ht="18" thickBot="1">
      <c r="B54" s="246"/>
      <c r="C54" s="378"/>
      <c r="D54" s="379"/>
      <c r="E54" s="379"/>
      <c r="F54" s="379"/>
      <c r="G54" s="379"/>
      <c r="H54" s="380"/>
      <c r="I54" s="75"/>
      <c r="J54" s="153"/>
      <c r="K54" s="75"/>
      <c r="L54" s="153"/>
      <c r="M54" s="154"/>
      <c r="N54" s="155"/>
      <c r="O54" s="155" t="s">
        <v>170</v>
      </c>
      <c r="P54" s="155"/>
      <c r="Q54" s="155" t="s">
        <v>171</v>
      </c>
      <c r="R54" s="155"/>
      <c r="S54" s="146" t="s">
        <v>172</v>
      </c>
      <c r="T54" s="156"/>
      <c r="U54" s="145"/>
      <c r="V54" s="145"/>
      <c r="W54" s="145"/>
      <c r="X54" s="157"/>
      <c r="Y54" s="157"/>
      <c r="Z54" s="158"/>
      <c r="AA54" s="391"/>
      <c r="AB54" s="391"/>
      <c r="AC54" s="391"/>
      <c r="AD54" s="391"/>
      <c r="AE54" s="391"/>
      <c r="AF54" s="391"/>
      <c r="AG54" s="391"/>
      <c r="AH54" s="391"/>
      <c r="AI54" s="394"/>
    </row>
    <row r="55" spans="2:36" ht="17.25">
      <c r="B55" s="246"/>
      <c r="C55" s="378"/>
      <c r="D55" s="379"/>
      <c r="E55" s="379"/>
      <c r="F55" s="379"/>
      <c r="G55" s="379"/>
      <c r="H55" s="380"/>
      <c r="I55" s="322" t="s">
        <v>168</v>
      </c>
      <c r="J55" s="323"/>
      <c r="K55" s="323"/>
      <c r="L55" s="323"/>
      <c r="M55" s="322" t="s">
        <v>169</v>
      </c>
      <c r="N55" s="323"/>
      <c r="O55" s="323"/>
      <c r="P55" s="323"/>
      <c r="Q55" s="323"/>
      <c r="R55" s="323"/>
      <c r="S55" s="324"/>
      <c r="T55" s="325" t="s">
        <v>173</v>
      </c>
      <c r="U55" s="326"/>
      <c r="V55" s="326"/>
      <c r="W55" s="326"/>
      <c r="X55" s="326"/>
      <c r="Y55" s="326"/>
      <c r="Z55" s="327"/>
      <c r="AA55" s="390" t="s">
        <v>98</v>
      </c>
      <c r="AB55" s="390" t="s">
        <v>175</v>
      </c>
      <c r="AC55" s="390"/>
      <c r="AD55" s="390"/>
      <c r="AE55" s="390" t="s">
        <v>98</v>
      </c>
      <c r="AF55" s="392" t="s">
        <v>174</v>
      </c>
      <c r="AG55" s="390"/>
      <c r="AH55" s="390"/>
      <c r="AI55" s="393"/>
    </row>
    <row r="56" spans="2:36" ht="18" thickBot="1">
      <c r="B56" s="246"/>
      <c r="C56" s="378"/>
      <c r="D56" s="379"/>
      <c r="E56" s="379"/>
      <c r="F56" s="379"/>
      <c r="G56" s="379"/>
      <c r="H56" s="380"/>
      <c r="I56" s="75"/>
      <c r="J56" s="153"/>
      <c r="K56" s="75"/>
      <c r="L56" s="153"/>
      <c r="M56" s="154"/>
      <c r="N56" s="155"/>
      <c r="O56" s="155" t="s">
        <v>170</v>
      </c>
      <c r="P56" s="155"/>
      <c r="Q56" s="155" t="s">
        <v>171</v>
      </c>
      <c r="R56" s="155"/>
      <c r="S56" s="146" t="s">
        <v>172</v>
      </c>
      <c r="T56" s="156"/>
      <c r="U56" s="145"/>
      <c r="V56" s="145"/>
      <c r="W56" s="145"/>
      <c r="X56" s="157"/>
      <c r="Y56" s="157"/>
      <c r="Z56" s="158"/>
      <c r="AA56" s="391"/>
      <c r="AB56" s="391"/>
      <c r="AC56" s="391"/>
      <c r="AD56" s="391"/>
      <c r="AE56" s="391"/>
      <c r="AF56" s="391"/>
      <c r="AG56" s="391"/>
      <c r="AH56" s="391"/>
      <c r="AI56" s="394"/>
    </row>
    <row r="57" spans="2:36" ht="25.5" customHeight="1" thickBot="1">
      <c r="B57" s="241"/>
      <c r="C57" s="381"/>
      <c r="D57" s="382"/>
      <c r="E57" s="382"/>
      <c r="F57" s="382"/>
      <c r="G57" s="382"/>
      <c r="H57" s="383"/>
      <c r="I57" s="384" t="s">
        <v>185</v>
      </c>
      <c r="J57" s="385"/>
      <c r="K57" s="386"/>
      <c r="L57" s="138"/>
      <c r="M57" s="138"/>
      <c r="N57" s="138"/>
      <c r="O57" s="138"/>
      <c r="P57" s="138"/>
      <c r="Q57" s="138"/>
      <c r="R57" s="138"/>
      <c r="S57" s="138"/>
      <c r="T57" s="138"/>
      <c r="U57" s="138"/>
      <c r="V57" s="138"/>
      <c r="W57" s="138"/>
      <c r="X57" s="138"/>
      <c r="Y57" s="138"/>
      <c r="Z57" s="138"/>
      <c r="AA57" s="138"/>
      <c r="AB57" s="138"/>
      <c r="AC57" s="138"/>
      <c r="AD57" s="138"/>
      <c r="AE57" s="138"/>
      <c r="AF57" s="138"/>
      <c r="AG57" s="138"/>
      <c r="AH57" s="138"/>
      <c r="AI57" s="139"/>
    </row>
    <row r="58" spans="2:36">
      <c r="B58" s="307"/>
      <c r="C58" s="307"/>
      <c r="D58" s="307"/>
      <c r="E58" s="307"/>
      <c r="F58" s="307"/>
      <c r="G58" s="307"/>
      <c r="H58" s="307"/>
      <c r="I58" s="307"/>
      <c r="J58" s="307"/>
      <c r="K58" s="307"/>
      <c r="L58" s="307"/>
      <c r="M58" s="307"/>
      <c r="N58" s="307"/>
      <c r="O58" s="307"/>
      <c r="P58" s="307"/>
      <c r="Q58" s="307"/>
      <c r="R58" s="307"/>
      <c r="S58" s="307"/>
      <c r="T58" s="307"/>
      <c r="U58" s="307"/>
      <c r="V58" s="307"/>
      <c r="W58" s="307"/>
      <c r="X58" s="307"/>
      <c r="Y58" s="307"/>
      <c r="Z58" s="307"/>
      <c r="AA58" s="307"/>
      <c r="AB58" s="307"/>
      <c r="AC58" s="307"/>
      <c r="AD58" s="307"/>
      <c r="AE58" s="307"/>
      <c r="AF58" s="307"/>
      <c r="AG58" s="307"/>
      <c r="AH58" s="307"/>
      <c r="AI58" s="307"/>
    </row>
    <row r="59" spans="2:36">
      <c r="B59" s="129" t="str">
        <f>IF(OR(リスト!T8=0,リスト!T8=""),"",IF(EXACT(W25,リスト!T8),IF(リスト!V8="_","",リスト!O17)))</f>
        <v/>
      </c>
      <c r="C59" t="str">
        <f>IF(OR(リスト!T8=0,リスト!T8=""),"",IF(EXACT(W25,リスト!T8),IF(リスト!V8="_","",リスト!V8)))</f>
        <v/>
      </c>
      <c r="E59" s="129" t="str">
        <f>IF(OR(ISERROR(リスト!T14),リスト!T14=0,リスト!T14=""),"",IF(EXACT(S31,リスト!T14),IF(リスト!V14="_","",リスト!O18),""))</f>
        <v/>
      </c>
      <c r="F59" t="str">
        <f>IF(OR(ISERROR(リスト!T14),リスト!T14=0,リスト!T14=""),"",IF(EXACT(S31,リスト!T14),IF(リスト!V14="_","",リスト!V14),""))</f>
        <v/>
      </c>
      <c r="H59" s="129" t="str">
        <f>IF(リスト!Y16=0,IF(リスト!Z16=0,"",リスト!O19),リスト!O19)</f>
        <v/>
      </c>
      <c r="I59" t="str">
        <f>IF(リスト!Y16=0,IF(リスト!Z16=0,"",ROUNDDOWN(リスト!Z16/60,0)),ROUNDDOWN(リスト!Y16/60,0))</f>
        <v/>
      </c>
      <c r="AI59" s="109" t="s">
        <v>134</v>
      </c>
    </row>
  </sheetData>
  <mergeCells count="208">
    <mergeCell ref="B51:B57"/>
    <mergeCell ref="C51:H57"/>
    <mergeCell ref="I57:K57"/>
    <mergeCell ref="I50:AI50"/>
    <mergeCell ref="I55:L55"/>
    <mergeCell ref="M55:S55"/>
    <mergeCell ref="T55:Z55"/>
    <mergeCell ref="AA53:AA54"/>
    <mergeCell ref="AB53:AD54"/>
    <mergeCell ref="AE53:AE54"/>
    <mergeCell ref="AF53:AI54"/>
    <mergeCell ref="AA55:AA56"/>
    <mergeCell ref="AB55:AD56"/>
    <mergeCell ref="AE55:AE56"/>
    <mergeCell ref="AF55:AI56"/>
    <mergeCell ref="C50:H50"/>
    <mergeCell ref="I51:L51"/>
    <mergeCell ref="M51:S51"/>
    <mergeCell ref="T51:Z51"/>
    <mergeCell ref="AA51:AA52"/>
    <mergeCell ref="AB51:AD52"/>
    <mergeCell ref="AE51:AE52"/>
    <mergeCell ref="AF51:AI52"/>
    <mergeCell ref="AD40:AH40"/>
    <mergeCell ref="C46:H46"/>
    <mergeCell ref="C47:H47"/>
    <mergeCell ref="C48:H48"/>
    <mergeCell ref="C49:H49"/>
    <mergeCell ref="I49:J49"/>
    <mergeCell ref="L49:M49"/>
    <mergeCell ref="O49:P49"/>
    <mergeCell ref="S49:T49"/>
    <mergeCell ref="V49:W49"/>
    <mergeCell ref="Y49:Z49"/>
    <mergeCell ref="AB49:AC49"/>
    <mergeCell ref="K41:L41"/>
    <mergeCell ref="S41:T41"/>
    <mergeCell ref="R40:S40"/>
    <mergeCell ref="I41:J41"/>
    <mergeCell ref="C40:H41"/>
    <mergeCell ref="B25:B33"/>
    <mergeCell ref="C25:H30"/>
    <mergeCell ref="P25:R25"/>
    <mergeCell ref="P26:R26"/>
    <mergeCell ref="B34:B35"/>
    <mergeCell ref="C34:H35"/>
    <mergeCell ref="C31:H33"/>
    <mergeCell ref="I31:L31"/>
    <mergeCell ref="S31:T31"/>
    <mergeCell ref="I32:L32"/>
    <mergeCell ref="S32:T32"/>
    <mergeCell ref="T34:U34"/>
    <mergeCell ref="I33:L33"/>
    <mergeCell ref="M33:N33"/>
    <mergeCell ref="P33:Q33"/>
    <mergeCell ref="T33:U33"/>
    <mergeCell ref="AD24:AH24"/>
    <mergeCell ref="S25:T26"/>
    <mergeCell ref="U25:V26"/>
    <mergeCell ref="W25:X26"/>
    <mergeCell ref="Y25:Z26"/>
    <mergeCell ref="AA25:AB26"/>
    <mergeCell ref="AC25:AC26"/>
    <mergeCell ref="AD25:AF26"/>
    <mergeCell ref="AG25:AH26"/>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40:B41"/>
    <mergeCell ref="AG35:AI35"/>
    <mergeCell ref="R34:S34"/>
    <mergeCell ref="B58:AI58"/>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C45:H45"/>
    <mergeCell ref="I53:L53"/>
    <mergeCell ref="M53:S53"/>
    <mergeCell ref="T53:Z53"/>
    <mergeCell ref="W33:X33"/>
    <mergeCell ref="Q27:S27"/>
    <mergeCell ref="U27:Z27"/>
    <mergeCell ref="AA27:AB27"/>
    <mergeCell ref="AC27:AE27"/>
    <mergeCell ref="W34:X34"/>
    <mergeCell ref="AA34:AB34"/>
    <mergeCell ref="AC34:AD34"/>
    <mergeCell ref="AC35:AD35"/>
    <mergeCell ref="AE35:AF35"/>
    <mergeCell ref="U31:V31"/>
    <mergeCell ref="W31:X31"/>
    <mergeCell ref="AC31:AD31"/>
    <mergeCell ref="AF31:AI31"/>
    <mergeCell ref="U32:V32"/>
    <mergeCell ref="W32:AI32"/>
    <mergeCell ref="AG27:AI27"/>
    <mergeCell ref="W30:X30"/>
    <mergeCell ref="AC30:AD30"/>
    <mergeCell ref="AF30:AI30"/>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V8:Y8"/>
    <mergeCell ref="Z8:AI8"/>
    <mergeCell ref="V9:Y9"/>
    <mergeCell ref="Z9:AA9"/>
    <mergeCell ref="AC9:AE9"/>
    <mergeCell ref="AG9:AI9"/>
    <mergeCell ref="V10:AI10"/>
    <mergeCell ref="C13:H13"/>
    <mergeCell ref="I13:AI13"/>
    <mergeCell ref="Z17:AF17"/>
    <mergeCell ref="V6:Y6"/>
    <mergeCell ref="Z6:AI6"/>
    <mergeCell ref="V7:X7"/>
    <mergeCell ref="Z7:AA7"/>
    <mergeCell ref="AC7:AE7"/>
    <mergeCell ref="AG7:AI7"/>
    <mergeCell ref="AD3:AE3"/>
    <mergeCell ref="AG3:AH3"/>
    <mergeCell ref="V4:Y4"/>
    <mergeCell ref="Z4:AI4"/>
    <mergeCell ref="V5:Y5"/>
    <mergeCell ref="Z5:AI5"/>
    <mergeCell ref="B1:AH1"/>
    <mergeCell ref="B2:I2"/>
    <mergeCell ref="K2:AI2"/>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C21:H22"/>
    <mergeCell ref="I21:L21"/>
    <mergeCell ref="M21:AI21"/>
    <mergeCell ref="B18:B19"/>
    <mergeCell ref="C18:H18"/>
    <mergeCell ref="I22:L22"/>
    <mergeCell ref="M22:AI22"/>
    <mergeCell ref="B21:B22"/>
    <mergeCell ref="I18:Z18"/>
    <mergeCell ref="C19:H19"/>
    <mergeCell ref="I19:Z19"/>
    <mergeCell ref="AA19:AB19"/>
    <mergeCell ref="AC19:AD19"/>
    <mergeCell ref="C20:H20"/>
    <mergeCell ref="M20:S20"/>
    <mergeCell ref="T20:U20"/>
    <mergeCell ref="AB20:AC20"/>
  </mergeCells>
  <phoneticPr fontId="2"/>
  <conditionalFormatting sqref="B4:U5 Z4:AI5">
    <cfRule type="expression" dxfId="6" priority="7">
      <formula>OR($AA$3="",$AD$3="",$AG$3="",$T$20="",$W$20="",$Y$20="")</formula>
    </cfRule>
  </conditionalFormatting>
  <conditionalFormatting sqref="AA3:AB3 AD3:AE3 AG3:AH3 T20:U20 W20 Y20">
    <cfRule type="expression" dxfId="5" priority="6">
      <formula>OR($AA$3="",$AD$3="",$AG$3="",$T$20="",$W$20="",$Y$20="")</formula>
    </cfRule>
  </conditionalFormatting>
  <conditionalFormatting sqref="S32:T32">
    <cfRule type="expression" dxfId="4" priority="5">
      <formula>IF(P32="☑",S32&gt;7,S32&gt;31)</formula>
    </cfRule>
  </conditionalFormatting>
  <conditionalFormatting sqref="W32:AI32">
    <cfRule type="expression" dxfId="3" priority="4">
      <formula>IF(P32="☑",S32&gt;7,S32&gt;31)</formula>
    </cfRule>
  </conditionalFormatting>
  <conditionalFormatting sqref="B59:C59">
    <cfRule type="expression" dxfId="2" priority="3">
      <formula>$C$59&lt;120</formula>
    </cfRule>
  </conditionalFormatting>
  <conditionalFormatting sqref="E59:F59">
    <cfRule type="expression" dxfId="1" priority="2">
      <formula>$E$59&lt;120</formula>
    </cfRule>
  </conditionalFormatting>
  <conditionalFormatting sqref="H59:I59">
    <cfRule type="expression" dxfId="0" priority="1">
      <formula>$I$59&lt;120</formula>
    </cfRule>
  </conditionalFormatting>
  <dataValidations count="9">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 type="list" allowBlank="1" showInputMessage="1" showErrorMessage="1" sqref="V44">
      <formula1>$H$3:$H$33</formula1>
    </dataValidation>
    <dataValidation type="list" allowBlank="1" showInputMessage="1" showErrorMessage="1" sqref="R33:S33 R44:S44">
      <formula1>$G$3:$G$14</formula1>
    </dataValidation>
    <dataValidation type="list" allowBlank="1" showInputMessage="1" showErrorMessage="1" sqref="O44">
      <formula1>$C$3:$C$32</formula1>
    </dataValidation>
    <dataValidation allowBlank="1" showInputMessage="1" sqref="W25:X26 S31:T31"/>
    <dataValidation type="list" allowBlank="1" showInputMessage="1" sqref="W31:X31">
      <formula1>$K$3:$K$68</formula1>
    </dataValidation>
  </dataValidations>
  <hyperlinks>
    <hyperlink ref="C14:H17" location="記入要綱!A1" display="業種"/>
  </hyperlinks>
  <pageMargins left="0.70866141732283472" right="0.70866141732283472" top="0.35433070866141736" bottom="0.35433070866141736" header="0.31496062992125984" footer="0.31496062992125984"/>
  <pageSetup paperSize="9" scale="56" orientation="portrait" r:id="rId1"/>
  <legacyDrawing r:id="rId2"/>
  <extLst>
    <ext xmlns:x14="http://schemas.microsoft.com/office/spreadsheetml/2009/9/main" uri="{CCE6A557-97BC-4b89-ADB6-D9C93CAAB3DF}">
      <x14:dataValidations xmlns:xm="http://schemas.microsoft.com/office/excel/2006/main" count="21">
        <x14:dataValidation type="list" allowBlank="1" showInputMessage="1" showErrorMessage="1">
          <x14:formula1>
            <xm:f>リスト!$H$2:$H$33</xm:f>
          </x14:formula1>
          <xm:sqref>Q37:R37 AG20 AH19 Y20 AG3:AH3 I35:J35 R35:S35 AA35:AB35 X41 P39 AG43 AD37:AE37 X39 Y43 P41 V42:W42 AB49:AC49 O49:P49</xm:sqref>
        </x14:dataValidation>
        <x14:dataValidation type="list" allowBlank="1" showInputMessage="1" showErrorMessage="1">
          <x14:formula1>
            <xm:f>リスト!$G$2:$G$14</xm:f>
          </x14:formula1>
          <xm:sqref>N37:O37 AF19 AE20 W20 AA37:AB37 AD3:AE3 V41 V39 W43 N39 S42:T42 N34:O34 AE43 AF34:AG34 W34:X34 N41 Y49:Z49 L49:M49</xm:sqref>
        </x14:dataValidation>
        <x14:dataValidation type="list" allowBlank="1" showInputMessage="1" showErrorMessage="1">
          <x14:formula1>
            <xm:f>リスト!$E$2:$E$103</xm:f>
          </x14:formula1>
          <xm:sqref>T34:U34 K34:L34 AC34:AD34</xm:sqref>
        </x14:dataValidation>
        <x14:dataValidation type="list" allowBlank="1" showInputMessage="1" showErrorMessage="1">
          <x14:formula1>
            <xm:f>リスト!$F$2:$F$6</xm:f>
          </x14:formula1>
          <xm:sqref>X37:Y37 K37:L37 P42:Q42</xm:sqref>
        </x14:dataValidation>
        <x14:dataValidation type="list" allowBlank="1" showInputMessage="1" showErrorMessage="1">
          <x14:formula1>
            <xm:f>リスト!$F$2:$F$55</xm:f>
          </x14:formula1>
          <xm:sqref>AB43:AC43 K41:L41 S41:T41 S39:T39 T43:U43 K39:L39</xm:sqref>
        </x14:dataValidation>
        <x14:dataValidation type="list" allowBlank="1" showInputMessage="1" showErrorMessage="1">
          <x14:formula1>
            <xm:f>リスト!$K$2:$K$62</xm:f>
          </x14:formula1>
          <xm:sqref>P44:Q44 P33:Q33 W33:X33 N28:O30 W28:X30 W44:X44</xm:sqref>
        </x14:dataValidation>
        <x14:dataValidation type="list" allowBlank="1" showInputMessage="1" showErrorMessage="1">
          <x14:formula1>
            <xm:f>リスト!$I$2:$I$26</xm:f>
          </x14:formula1>
          <xm:sqref>M33:N33 M44:N44 K28:L30</xm:sqref>
        </x14:dataValidation>
        <x14:dataValidation type="list" allowBlank="1" showInputMessage="1" showErrorMessage="1">
          <x14:formula1>
            <xm:f>リスト!$I$2:$I$32</xm:f>
          </x14:formula1>
          <xm:sqref>T44:U44 T33:U33 T28:U30</xm:sqref>
        </x14:dataValidation>
        <x14:dataValidation type="list" allowBlank="1" showInputMessage="1" showErrorMessage="1">
          <x14:formula1>
            <xm:f>リスト!$C$2:$C$32</xm:f>
          </x14:formula1>
          <xm:sqref>AB20:AC20</xm:sqref>
        </x14:dataValidation>
        <x14:dataValidation type="list" errorStyle="warning" allowBlank="1" showInputMessage="1" showErrorMessage="1" errorTitle="リストにない数字を入力しようとしています" error="問題なければ「はい」を押してください。">
          <x14:formula1>
            <xm:f>リスト!$H$2:$H$9</xm:f>
          </x14:formula1>
          <xm:sqref>AC27:AE27</xm:sqref>
        </x14:dataValidation>
        <x14:dataValidation type="list" errorStyle="warning" imeMode="halfAlpha" allowBlank="1" showInputMessage="1" showErrorMessage="1" errorTitle="リストにない数字を入力しようとしています" error="問題なければ「はい」を押してください。">
          <x14:formula1>
            <xm:f>リスト!$H$2:$H$33</xm:f>
          </x14:formula1>
          <xm:sqref>S32:T32</xm:sqref>
        </x14:dataValidation>
        <x14:dataValidation type="list" allowBlank="1" showInputMessage="1" showErrorMessage="1">
          <x14:formula1>
            <xm:f>リスト!$F$2:$F$43</xm:f>
          </x14:formula1>
          <xm:sqref>T20:U20</xm:sqref>
        </x14:dataValidation>
        <x14:dataValidation type="list" allowBlank="1" showInputMessage="1" showErrorMessage="1">
          <x14:formula1>
            <xm:f>リスト!$F$2:$F$5</xm:f>
          </x14:formula1>
          <xm:sqref>AA3:AB3</xm:sqref>
        </x14:dataValidation>
        <x14:dataValidation type="list" allowBlank="1" showInputMessage="1" showErrorMessage="1">
          <x14:formula1>
            <xm:f>リスト!$E$2:$E$109</xm:f>
          </x14:formula1>
          <xm:sqref>AC19:AD19</xm:sqref>
        </x14:dataValidation>
        <x14:dataValidation type="list" allowBlank="1" showInputMessage="1" showErrorMessage="1">
          <x14:formula1>
            <xm:f>リスト!$M$2:$M$3</xm:f>
          </x14:formula1>
          <xm:sqref>I14:I17 M14:M15 Q14:Q16 W14:W17 Z14 AC14:AC15 AD16 S17 N17 I20 K20 I26:R26 I23:I24 L23:L24 Q23:Q24 T23 W23:W24 AB23 AG23 U24 AA24 P31:P32 O38 I38 L40 O40 I40 L38 L36 I36 L42:L43 I42:I43 K52 T40 W40 Z40 K54 I54 I45:I48 K45:K48 N45:N48 P45:P48 AE51:AE56 I56 I52 K56 AA51:AA56</xm:sqref>
        </x14:dataValidation>
        <x14:dataValidation type="list" errorStyle="warning" allowBlank="1" showInputMessage="1" showErrorMessage="1" errorTitle="リストにない数字を入力しようとしています" error="問題なければ「はい」を押してください。">
          <x14:formula1>
            <xm:f>リスト!$H$2:$H$33</xm:f>
          </x14:formula1>
          <xm:sqref>Q27:S27</xm:sqref>
        </x14:dataValidation>
        <x14:dataValidation type="list" errorStyle="information" allowBlank="1" showInputMessage="1">
          <x14:formula1>
            <xm:f>リスト!$M$2:$M$3</xm:f>
          </x14:formula1>
          <xm:sqref>M32</xm:sqref>
        </x14:dataValidation>
        <x14:dataValidation type="list" allowBlank="1" showInputMessage="1">
          <x14:formula1>
            <xm:f>リスト!$M$2:$M$3</xm:f>
          </x14:formula1>
          <xm:sqref>M31</xm:sqref>
        </x14:dataValidation>
        <x14:dataValidation type="list" allowBlank="1" showInputMessage="1">
          <x14:formula1>
            <xm:f>リスト!$K$2:$K$62</xm:f>
          </x14:formula1>
          <xm:sqref>AA25:AB26</xm:sqref>
        </x14:dataValidation>
        <x14:dataValidation type="list" errorStyle="warning" allowBlank="1" showInputMessage="1" showErrorMessage="1" errorTitle="リストにない数字が入力されています" error="入力情報に間違いない場合は、「はい」をクリックしてください。">
          <x14:formula1>
            <xm:f>リスト!$F$2:$F$6</xm:f>
          </x14:formula1>
          <xm:sqref>V49:W49</xm:sqref>
        </x14:dataValidation>
        <x14:dataValidation type="list" errorStyle="warning" allowBlank="1" showInputMessage="1" showErrorMessage="1" errorTitle="リストにない数字が入力されています" error="入力情報に間違いない場合は、「はい」をクリックしてください。">
          <x14:formula1>
            <xm:f>リスト!$F$2:$F$6</xm:f>
          </x14:formula1>
          <xm:sqref>I49:J49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15:L16"/>
  <sheetViews>
    <sheetView view="pageBreakPreview" zoomScaleNormal="100" zoomScaleSheetLayoutView="100" workbookViewId="0">
      <selection activeCell="L1" sqref="L1"/>
    </sheetView>
  </sheetViews>
  <sheetFormatPr defaultRowHeight="13.5"/>
  <sheetData>
    <row r="15" spans="12:12">
      <c r="L15" s="141"/>
    </row>
    <row r="16" spans="12:12">
      <c r="L16" s="141"/>
    </row>
  </sheetData>
  <phoneticPr fontId="2"/>
  <pageMargins left="0.31496062992125984" right="0.31496062992125984" top="0.35433070866141736" bottom="0.35433070866141736" header="0.31496062992125984" footer="0.31496062992125984"/>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view="pageBreakPreview" zoomScaleNormal="100" zoomScaleSheetLayoutView="100" workbookViewId="0">
      <selection activeCell="E30" sqref="E30"/>
    </sheetView>
  </sheetViews>
  <sheetFormatPr defaultColWidth="8.75" defaultRowHeight="12"/>
  <cols>
    <col min="1" max="1" width="2.5" style="163" customWidth="1"/>
    <col min="2" max="2" width="19.5" style="163" customWidth="1"/>
    <col min="3" max="3" width="4.5" style="163" customWidth="1"/>
    <col min="4" max="4" width="18.5" style="163" customWidth="1"/>
    <col min="5" max="5" width="63.5" style="163" customWidth="1"/>
    <col min="6" max="16384" width="8.75" style="163"/>
  </cols>
  <sheetData>
    <row r="1" spans="1:5" ht="17.25">
      <c r="A1" s="162" t="s">
        <v>186</v>
      </c>
      <c r="B1" s="397" t="s">
        <v>187</v>
      </c>
      <c r="C1" s="397"/>
      <c r="D1" s="397"/>
      <c r="E1" s="397"/>
    </row>
    <row r="2" spans="1:5">
      <c r="A2" s="164"/>
      <c r="B2" s="164"/>
      <c r="C2" s="164"/>
      <c r="D2" s="164"/>
      <c r="E2" s="164"/>
    </row>
    <row r="3" spans="1:5">
      <c r="A3" s="165" t="s">
        <v>188</v>
      </c>
      <c r="B3" s="166"/>
      <c r="C3" s="165"/>
      <c r="D3" s="165"/>
      <c r="E3" s="166"/>
    </row>
    <row r="4" spans="1:5">
      <c r="B4" s="167"/>
      <c r="C4" s="167"/>
      <c r="D4" s="167"/>
    </row>
    <row r="5" spans="1:5" ht="35.1" customHeight="1">
      <c r="B5" s="168" t="s">
        <v>189</v>
      </c>
      <c r="C5" s="169"/>
      <c r="D5" s="170"/>
      <c r="E5" s="171" t="s">
        <v>190</v>
      </c>
    </row>
    <row r="6" spans="1:5" ht="50.1" customHeight="1">
      <c r="B6" s="168" t="s">
        <v>191</v>
      </c>
      <c r="C6" s="169"/>
      <c r="D6" s="170"/>
      <c r="E6" s="171" t="s">
        <v>192</v>
      </c>
    </row>
    <row r="7" spans="1:5" ht="69.95" customHeight="1">
      <c r="B7" s="171" t="s">
        <v>7</v>
      </c>
      <c r="C7" s="169"/>
      <c r="D7" s="170"/>
      <c r="E7" s="171" t="s">
        <v>193</v>
      </c>
    </row>
    <row r="8" spans="1:5" ht="50.1" customHeight="1">
      <c r="B8" s="171" t="s">
        <v>8</v>
      </c>
      <c r="C8" s="169"/>
      <c r="D8" s="170"/>
      <c r="E8" s="171" t="s">
        <v>194</v>
      </c>
    </row>
    <row r="9" spans="1:5" ht="20.100000000000001" customHeight="1">
      <c r="B9" s="171" t="s">
        <v>195</v>
      </c>
      <c r="C9" s="172"/>
      <c r="D9" s="170"/>
      <c r="E9" s="171" t="s">
        <v>196</v>
      </c>
    </row>
    <row r="10" spans="1:5" ht="35.1" customHeight="1">
      <c r="B10" s="171" t="s">
        <v>197</v>
      </c>
      <c r="C10" s="169"/>
      <c r="D10" s="170"/>
      <c r="E10" s="171" t="s">
        <v>198</v>
      </c>
    </row>
    <row r="11" spans="1:5">
      <c r="B11" s="173"/>
    </row>
    <row r="12" spans="1:5">
      <c r="A12" s="165" t="s">
        <v>199</v>
      </c>
      <c r="B12" s="166"/>
      <c r="C12" s="166"/>
      <c r="D12" s="166"/>
      <c r="E12" s="166"/>
    </row>
    <row r="13" spans="1:5">
      <c r="A13" s="167"/>
    </row>
    <row r="14" spans="1:5" ht="50.1" customHeight="1">
      <c r="A14" s="167"/>
      <c r="B14" s="174" t="s">
        <v>200</v>
      </c>
      <c r="C14" s="396" t="s">
        <v>18</v>
      </c>
      <c r="D14" s="396"/>
      <c r="E14" s="175" t="s">
        <v>201</v>
      </c>
    </row>
    <row r="15" spans="1:5">
      <c r="B15" s="173"/>
    </row>
    <row r="16" spans="1:5">
      <c r="A16" s="165" t="s">
        <v>202</v>
      </c>
      <c r="B16" s="166"/>
      <c r="C16" s="166"/>
      <c r="D16" s="166"/>
      <c r="E16" s="166"/>
    </row>
    <row r="17" spans="1:5">
      <c r="A17" s="167"/>
    </row>
    <row r="18" spans="1:5" ht="20.100000000000001" customHeight="1">
      <c r="A18" s="167"/>
      <c r="B18" s="398" t="s">
        <v>203</v>
      </c>
      <c r="C18" s="400" t="s">
        <v>204</v>
      </c>
      <c r="D18" s="400"/>
      <c r="E18" s="175" t="s">
        <v>205</v>
      </c>
    </row>
    <row r="19" spans="1:5" ht="35.1" customHeight="1">
      <c r="B19" s="399"/>
      <c r="C19" s="400" t="s">
        <v>206</v>
      </c>
      <c r="D19" s="400"/>
      <c r="E19" s="175" t="s">
        <v>207</v>
      </c>
    </row>
    <row r="21" spans="1:5">
      <c r="A21" s="165" t="s">
        <v>208</v>
      </c>
      <c r="B21" s="166"/>
      <c r="C21" s="166"/>
      <c r="D21" s="166"/>
      <c r="E21" s="166"/>
    </row>
    <row r="23" spans="1:5" ht="105" customHeight="1">
      <c r="B23" s="175" t="s">
        <v>209</v>
      </c>
      <c r="C23" s="396" t="s">
        <v>210</v>
      </c>
      <c r="D23" s="396"/>
      <c r="E23" s="175" t="s">
        <v>211</v>
      </c>
    </row>
    <row r="24" spans="1:5" ht="35.1" customHeight="1">
      <c r="B24" s="403" t="s">
        <v>212</v>
      </c>
      <c r="C24" s="405" t="s">
        <v>28</v>
      </c>
      <c r="D24" s="406"/>
      <c r="E24" s="176" t="s">
        <v>213</v>
      </c>
    </row>
    <row r="25" spans="1:5" ht="105" customHeight="1">
      <c r="B25" s="404"/>
      <c r="C25" s="407"/>
      <c r="D25" s="408"/>
      <c r="E25" s="177" t="s">
        <v>214</v>
      </c>
    </row>
    <row r="26" spans="1:5" ht="180" customHeight="1">
      <c r="B26" s="175" t="s">
        <v>215</v>
      </c>
      <c r="C26" s="409" t="s">
        <v>216</v>
      </c>
      <c r="D26" s="409"/>
      <c r="E26" s="175" t="s">
        <v>217</v>
      </c>
    </row>
    <row r="27" spans="1:5" ht="399.95" customHeight="1">
      <c r="B27" s="410" t="s">
        <v>218</v>
      </c>
      <c r="C27" s="409" t="s">
        <v>219</v>
      </c>
      <c r="D27" s="396"/>
      <c r="E27" s="175" t="s">
        <v>220</v>
      </c>
    </row>
    <row r="28" spans="1:5" ht="380.1" customHeight="1">
      <c r="B28" s="411"/>
      <c r="C28" s="409" t="s">
        <v>221</v>
      </c>
      <c r="D28" s="396"/>
      <c r="E28" s="175" t="s">
        <v>222</v>
      </c>
    </row>
    <row r="29" spans="1:5" ht="189.95" customHeight="1">
      <c r="B29" s="175" t="s">
        <v>223</v>
      </c>
      <c r="C29" s="412" t="s">
        <v>224</v>
      </c>
      <c r="D29" s="413"/>
      <c r="E29" s="175" t="s">
        <v>262</v>
      </c>
    </row>
    <row r="30" spans="1:5" ht="105" customHeight="1">
      <c r="B30" s="175" t="s">
        <v>225</v>
      </c>
      <c r="C30" s="409" t="s">
        <v>226</v>
      </c>
      <c r="D30" s="409"/>
      <c r="E30" s="175" t="s">
        <v>227</v>
      </c>
    </row>
    <row r="31" spans="1:5" ht="170.1" customHeight="1">
      <c r="B31" s="175" t="s">
        <v>228</v>
      </c>
      <c r="C31" s="409" t="s">
        <v>229</v>
      </c>
      <c r="D31" s="409"/>
      <c r="E31" s="175" t="s">
        <v>230</v>
      </c>
    </row>
    <row r="32" spans="1:5" ht="150" customHeight="1">
      <c r="B32" s="175" t="s">
        <v>231</v>
      </c>
      <c r="C32" s="401" t="s">
        <v>232</v>
      </c>
      <c r="D32" s="402"/>
      <c r="E32" s="171" t="s">
        <v>233</v>
      </c>
    </row>
    <row r="33" spans="1:5" ht="105" customHeight="1">
      <c r="B33" s="175" t="s">
        <v>234</v>
      </c>
      <c r="C33" s="396" t="s">
        <v>235</v>
      </c>
      <c r="D33" s="396"/>
      <c r="E33" s="175" t="s">
        <v>236</v>
      </c>
    </row>
    <row r="34" spans="1:5" ht="150" customHeight="1">
      <c r="B34" s="175" t="s">
        <v>237</v>
      </c>
      <c r="C34" s="401" t="s">
        <v>238</v>
      </c>
      <c r="D34" s="402"/>
      <c r="E34" s="178" t="s">
        <v>239</v>
      </c>
    </row>
    <row r="35" spans="1:5">
      <c r="B35" s="173"/>
      <c r="E35" s="173"/>
    </row>
    <row r="36" spans="1:5">
      <c r="A36" s="165" t="s">
        <v>240</v>
      </c>
      <c r="B36" s="179"/>
      <c r="C36" s="166"/>
      <c r="D36" s="166"/>
      <c r="E36" s="179"/>
    </row>
    <row r="37" spans="1:5">
      <c r="B37" s="173"/>
      <c r="E37" s="173"/>
    </row>
    <row r="38" spans="1:5" ht="69.95" customHeight="1">
      <c r="B38" s="175" t="s">
        <v>241</v>
      </c>
      <c r="C38" s="409" t="s">
        <v>242</v>
      </c>
      <c r="D38" s="396"/>
      <c r="E38" s="175" t="s">
        <v>243</v>
      </c>
    </row>
    <row r="39" spans="1:5">
      <c r="B39" s="173"/>
      <c r="E39" s="180"/>
    </row>
    <row r="40" spans="1:5">
      <c r="B40" s="173"/>
      <c r="E40" s="173"/>
    </row>
    <row r="41" spans="1:5">
      <c r="A41" s="165" t="s">
        <v>244</v>
      </c>
      <c r="B41" s="179"/>
      <c r="C41" s="166"/>
      <c r="D41" s="179"/>
      <c r="E41" s="179"/>
    </row>
    <row r="42" spans="1:5">
      <c r="B42" s="173"/>
      <c r="D42" s="173"/>
      <c r="E42" s="173"/>
    </row>
    <row r="43" spans="1:5" ht="112.5" customHeight="1">
      <c r="B43" s="175" t="s">
        <v>245</v>
      </c>
      <c r="C43" s="409" t="s">
        <v>246</v>
      </c>
      <c r="D43" s="396"/>
      <c r="E43" s="175" t="s">
        <v>247</v>
      </c>
    </row>
    <row r="44" spans="1:5" ht="112.5" customHeight="1">
      <c r="B44" s="175" t="s">
        <v>248</v>
      </c>
      <c r="C44" s="409" t="s">
        <v>249</v>
      </c>
      <c r="D44" s="396"/>
      <c r="E44" s="175" t="s">
        <v>250</v>
      </c>
    </row>
    <row r="45" spans="1:5" ht="24">
      <c r="B45" s="175" t="s">
        <v>251</v>
      </c>
      <c r="C45" s="409" t="s">
        <v>252</v>
      </c>
      <c r="D45" s="396"/>
      <c r="E45" s="175" t="s">
        <v>261</v>
      </c>
    </row>
    <row r="46" spans="1:5" ht="36">
      <c r="B46" s="175" t="s">
        <v>253</v>
      </c>
      <c r="C46" s="409" t="s">
        <v>254</v>
      </c>
      <c r="D46" s="396"/>
      <c r="E46" s="175" t="s">
        <v>255</v>
      </c>
    </row>
    <row r="47" spans="1:5" ht="159.94999999999999" customHeight="1">
      <c r="B47" s="175" t="s">
        <v>256</v>
      </c>
      <c r="C47" s="409" t="s">
        <v>67</v>
      </c>
      <c r="D47" s="396"/>
      <c r="E47" s="175" t="s">
        <v>257</v>
      </c>
    </row>
    <row r="48" spans="1:5" ht="50.25" customHeight="1">
      <c r="B48" s="175" t="s">
        <v>258</v>
      </c>
      <c r="C48" s="409" t="s">
        <v>259</v>
      </c>
      <c r="D48" s="396"/>
      <c r="E48" s="175" t="s">
        <v>260</v>
      </c>
    </row>
  </sheetData>
  <mergeCells count="25">
    <mergeCell ref="C48:D48"/>
    <mergeCell ref="C38:D38"/>
    <mergeCell ref="C43:D43"/>
    <mergeCell ref="C44:D44"/>
    <mergeCell ref="C45:D45"/>
    <mergeCell ref="C46:D46"/>
    <mergeCell ref="C47:D47"/>
    <mergeCell ref="C34:D34"/>
    <mergeCell ref="B24:B25"/>
    <mergeCell ref="C24:D25"/>
    <mergeCell ref="C26:D26"/>
    <mergeCell ref="B27:B28"/>
    <mergeCell ref="C27:D27"/>
    <mergeCell ref="C28:D28"/>
    <mergeCell ref="C29:D29"/>
    <mergeCell ref="C30:D30"/>
    <mergeCell ref="C31:D31"/>
    <mergeCell ref="C32:D32"/>
    <mergeCell ref="C33:D33"/>
    <mergeCell ref="C23:D23"/>
    <mergeCell ref="B1:E1"/>
    <mergeCell ref="C14:D14"/>
    <mergeCell ref="B18:B19"/>
    <mergeCell ref="C18:D18"/>
    <mergeCell ref="C19:D1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Z124"/>
  <sheetViews>
    <sheetView view="pageBreakPreview" topLeftCell="B1" zoomScaleNormal="100" zoomScaleSheetLayoutView="100" workbookViewId="0">
      <selection activeCell="X9" sqref="X9"/>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26">
      <c r="A1" t="s">
        <v>68</v>
      </c>
      <c r="B1" t="s">
        <v>69</v>
      </c>
      <c r="C1" s="110" t="s">
        <v>3</v>
      </c>
      <c r="D1" s="115" t="s">
        <v>70</v>
      </c>
      <c r="E1" s="110" t="s">
        <v>71</v>
      </c>
      <c r="F1" s="110" t="s">
        <v>72</v>
      </c>
      <c r="G1" s="110" t="s">
        <v>73</v>
      </c>
      <c r="H1" s="110" t="s">
        <v>74</v>
      </c>
      <c r="I1" s="110" t="s">
        <v>44</v>
      </c>
      <c r="J1" s="110" t="s">
        <v>37</v>
      </c>
      <c r="K1" s="110" t="s">
        <v>37</v>
      </c>
      <c r="L1" s="110" t="s">
        <v>75</v>
      </c>
      <c r="M1" s="41" t="s">
        <v>97</v>
      </c>
      <c r="O1" t="s">
        <v>133</v>
      </c>
      <c r="P1" s="114">
        <v>1</v>
      </c>
    </row>
    <row r="2" spans="1:26" ht="18.75" customHeight="1">
      <c r="A2" s="1"/>
      <c r="B2" s="36"/>
      <c r="C2" s="110"/>
      <c r="D2" s="115"/>
      <c r="E2" s="110"/>
      <c r="F2" s="110"/>
      <c r="G2" s="110"/>
      <c r="H2" s="110"/>
      <c r="I2" s="110"/>
      <c r="J2" s="110"/>
      <c r="K2" s="110"/>
      <c r="L2" s="110"/>
      <c r="M2" s="41" t="s">
        <v>99</v>
      </c>
      <c r="O2" s="104" t="s">
        <v>140</v>
      </c>
    </row>
    <row r="3" spans="1:26" ht="18.75" customHeight="1">
      <c r="A3" s="1"/>
      <c r="B3" s="36"/>
      <c r="C3" s="38">
        <f ca="1">YEAR(TODAY())</f>
        <v>2024</v>
      </c>
      <c r="D3" s="38">
        <f ca="1">YEAR(TODAY())</f>
        <v>2024</v>
      </c>
      <c r="E3" s="38">
        <f ca="1">YEAR(TODAY())</f>
        <v>2024</v>
      </c>
      <c r="F3" s="38">
        <f ca="1">F4+1</f>
        <v>2026</v>
      </c>
      <c r="G3" s="39">
        <v>1</v>
      </c>
      <c r="H3" s="39">
        <v>1</v>
      </c>
      <c r="I3" s="39">
        <v>0</v>
      </c>
      <c r="J3" s="40">
        <v>1</v>
      </c>
      <c r="K3" s="40">
        <v>0</v>
      </c>
      <c r="L3" s="72">
        <v>15</v>
      </c>
      <c r="M3" s="41" t="s">
        <v>100</v>
      </c>
      <c r="O3" s="104" t="s">
        <v>139</v>
      </c>
    </row>
    <row r="4" spans="1:26" ht="18.75" customHeight="1">
      <c r="A4" s="1"/>
      <c r="B4" s="36"/>
      <c r="C4" s="38">
        <f ca="1">C3+1</f>
        <v>2025</v>
      </c>
      <c r="D4" s="38">
        <f ca="1">D3-1</f>
        <v>2023</v>
      </c>
      <c r="E4" s="38">
        <f ca="1">E3-1</f>
        <v>2023</v>
      </c>
      <c r="F4" s="38">
        <f ca="1">F5+1</f>
        <v>2025</v>
      </c>
      <c r="G4" s="39">
        <v>2</v>
      </c>
      <c r="H4" s="39">
        <v>2</v>
      </c>
      <c r="I4" s="39">
        <v>1</v>
      </c>
      <c r="J4" s="40">
        <v>2</v>
      </c>
      <c r="K4" s="40">
        <v>1</v>
      </c>
      <c r="L4" s="110">
        <v>30</v>
      </c>
      <c r="O4" t="s">
        <v>151</v>
      </c>
    </row>
    <row r="5" spans="1:26" ht="18.75" customHeight="1">
      <c r="A5" s="1"/>
      <c r="B5" s="36"/>
      <c r="C5" s="38">
        <f t="shared" ref="C5:C32" ca="1" si="0">C4+1</f>
        <v>2026</v>
      </c>
      <c r="D5" s="38">
        <f ca="1">D4-1</f>
        <v>2022</v>
      </c>
      <c r="E5" s="38">
        <f t="shared" ref="E5:E68" ca="1" si="1">E4-1</f>
        <v>2022</v>
      </c>
      <c r="F5" s="38">
        <f ca="1">YEAR(TODAY())</f>
        <v>2024</v>
      </c>
      <c r="G5" s="39">
        <v>3</v>
      </c>
      <c r="H5" s="39">
        <v>3</v>
      </c>
      <c r="I5" s="39">
        <v>2</v>
      </c>
      <c r="J5" s="40">
        <v>3</v>
      </c>
      <c r="K5" s="40">
        <v>2</v>
      </c>
      <c r="L5" s="41">
        <v>45</v>
      </c>
      <c r="O5" t="s">
        <v>178</v>
      </c>
    </row>
    <row r="6" spans="1:26" ht="18.75" customHeight="1">
      <c r="A6" s="1"/>
      <c r="B6" s="36"/>
      <c r="C6" s="38">
        <f t="shared" ca="1" si="0"/>
        <v>2027</v>
      </c>
      <c r="D6" s="38">
        <f t="shared" ref="D6:D21" ca="1" si="2">D5-1</f>
        <v>2021</v>
      </c>
      <c r="E6" s="38">
        <f t="shared" ca="1" si="1"/>
        <v>2021</v>
      </c>
      <c r="F6" s="38">
        <f ca="1">F5-1</f>
        <v>2023</v>
      </c>
      <c r="G6" s="39">
        <v>4</v>
      </c>
      <c r="H6" s="39">
        <v>4</v>
      </c>
      <c r="I6" s="39">
        <v>3</v>
      </c>
      <c r="J6" s="40">
        <v>4</v>
      </c>
      <c r="K6" s="40">
        <v>3</v>
      </c>
      <c r="L6" s="41">
        <v>60</v>
      </c>
      <c r="O6" t="s">
        <v>136</v>
      </c>
    </row>
    <row r="7" spans="1:26" ht="18.75" customHeight="1">
      <c r="A7" s="1"/>
      <c r="B7" s="36"/>
      <c r="C7" s="38">
        <f t="shared" ca="1" si="0"/>
        <v>2028</v>
      </c>
      <c r="D7" s="38">
        <f t="shared" ca="1" si="2"/>
        <v>2020</v>
      </c>
      <c r="E7" s="38">
        <f t="shared" ca="1" si="1"/>
        <v>2020</v>
      </c>
      <c r="F7" s="38">
        <f t="shared" ref="F7:F56" ca="1" si="3">F6-1</f>
        <v>2022</v>
      </c>
      <c r="G7" s="39">
        <v>5</v>
      </c>
      <c r="H7" s="39">
        <v>5</v>
      </c>
      <c r="I7" s="39">
        <v>4</v>
      </c>
      <c r="J7" s="40">
        <v>5</v>
      </c>
      <c r="K7" s="40">
        <v>4</v>
      </c>
      <c r="L7" s="41">
        <v>75</v>
      </c>
      <c r="O7" t="s">
        <v>145</v>
      </c>
    </row>
    <row r="8" spans="1:26" ht="18.75" customHeight="1">
      <c r="A8" s="1"/>
      <c r="B8" s="37"/>
      <c r="C8" s="38">
        <f t="shared" ca="1" si="0"/>
        <v>2029</v>
      </c>
      <c r="D8" s="38">
        <f t="shared" ca="1" si="2"/>
        <v>2019</v>
      </c>
      <c r="E8" s="38">
        <f t="shared" ca="1" si="1"/>
        <v>2019</v>
      </c>
      <c r="F8" s="38">
        <f t="shared" ca="1" si="3"/>
        <v>2021</v>
      </c>
      <c r="G8" s="39">
        <v>6</v>
      </c>
      <c r="H8" s="39">
        <v>6</v>
      </c>
      <c r="I8" s="39">
        <v>5</v>
      </c>
      <c r="J8" s="40">
        <v>6</v>
      </c>
      <c r="K8" s="40">
        <v>5</v>
      </c>
      <c r="L8" s="41">
        <v>90</v>
      </c>
      <c r="O8" t="s">
        <v>137</v>
      </c>
      <c r="P8" s="113">
        <f>TIME(簡易様式!K28,簡易様式!N28,0)</f>
        <v>0</v>
      </c>
      <c r="Q8" s="113">
        <f>TIME(簡易様式!T28,簡易様式!W28,0)</f>
        <v>0</v>
      </c>
      <c r="R8">
        <f>IF(簡易様式!T28&lt;=23,リスト!Q8-リスト!P8,リスト!Q8+リスト!P1-簡易様式!K28)</f>
        <v>0</v>
      </c>
      <c r="S8">
        <f>IF(HOUR(リスト!R8)=0,IF(簡易様式!Q27&gt;0,(24*60+MINUTE(リスト!R8))*簡易様式!Q27,(24*60+MINUTE(リスト!R8))*簡易様式!AC27*4),IF(簡易様式!Q27&gt;0,(HOUR(リスト!R8)*60+MINUTE(リスト!R8))*簡易様式!Q27,(HOUR(リスト!R8)*60+MINUTE(リスト!R8))*簡易様式!AC27*4))</f>
        <v>0</v>
      </c>
      <c r="T8" t="str">
        <f>IF(OR(S8=0,S8=""),"",ROUNDDOWN(S8/60,0))</f>
        <v/>
      </c>
      <c r="U8">
        <f>IF(簡易様式!Q27&gt;0,簡易様式!AC28*簡易様式!Q27,簡易様式!AC28*簡易様式!AC27*4)</f>
        <v>0</v>
      </c>
      <c r="V8" t="str">
        <f>IF(簡易様式!K28="","",(IF(ROUNDDOWN((S8-U8)/60,0)&gt;0,ROUNDDOWN((S8-U8)/60,0),"_")))</f>
        <v/>
      </c>
      <c r="W8" t="str">
        <f>IF(簡易様式!K28="","",MOD(S8,60))</f>
        <v/>
      </c>
      <c r="X8">
        <f>IF(簡易様式!Q27&gt;0,簡易様式!AC28*簡易様式!Q27,簡易様式!AC28*簡易様式!AC27*4)</f>
        <v>0</v>
      </c>
    </row>
    <row r="9" spans="1:26" ht="18.75" customHeight="1">
      <c r="A9" s="1"/>
      <c r="B9" s="36"/>
      <c r="C9" s="38">
        <f t="shared" ca="1" si="0"/>
        <v>2030</v>
      </c>
      <c r="D9" s="38">
        <f t="shared" ca="1" si="2"/>
        <v>2018</v>
      </c>
      <c r="E9" s="38">
        <f t="shared" ca="1" si="1"/>
        <v>2018</v>
      </c>
      <c r="F9" s="38">
        <f t="shared" ca="1" si="3"/>
        <v>2020</v>
      </c>
      <c r="G9" s="39">
        <v>7</v>
      </c>
      <c r="H9" s="39">
        <v>7</v>
      </c>
      <c r="I9" s="39">
        <v>6</v>
      </c>
      <c r="J9" s="40">
        <v>7</v>
      </c>
      <c r="K9" s="40">
        <v>6</v>
      </c>
      <c r="L9" s="41">
        <v>105</v>
      </c>
      <c r="O9" t="s">
        <v>138</v>
      </c>
    </row>
    <row r="10" spans="1:26" ht="18.75" customHeight="1">
      <c r="A10" s="1"/>
      <c r="B10" s="36"/>
      <c r="C10" s="38">
        <f t="shared" ca="1" si="0"/>
        <v>2031</v>
      </c>
      <c r="D10" s="38">
        <f t="shared" ca="1" si="2"/>
        <v>2017</v>
      </c>
      <c r="E10" s="38">
        <f t="shared" ca="1" si="1"/>
        <v>2017</v>
      </c>
      <c r="F10" s="38">
        <f t="shared" ca="1" si="3"/>
        <v>2019</v>
      </c>
      <c r="G10" s="39">
        <v>8</v>
      </c>
      <c r="H10" s="39">
        <v>8</v>
      </c>
      <c r="I10" s="39">
        <v>7</v>
      </c>
      <c r="J10" s="40">
        <v>8</v>
      </c>
      <c r="K10" s="40">
        <v>7</v>
      </c>
      <c r="L10" s="41">
        <v>120</v>
      </c>
      <c r="O10" t="s">
        <v>144</v>
      </c>
    </row>
    <row r="11" spans="1:26" ht="18.75" customHeight="1">
      <c r="A11" s="1"/>
      <c r="B11" s="36"/>
      <c r="C11" s="38">
        <f t="shared" ca="1" si="0"/>
        <v>2032</v>
      </c>
      <c r="D11" s="38">
        <f t="shared" ca="1" si="2"/>
        <v>2016</v>
      </c>
      <c r="E11" s="38">
        <f t="shared" ca="1" si="1"/>
        <v>2016</v>
      </c>
      <c r="F11" s="38">
        <f t="shared" ca="1" si="3"/>
        <v>2018</v>
      </c>
      <c r="G11" s="39">
        <v>9</v>
      </c>
      <c r="H11" s="39">
        <v>9</v>
      </c>
      <c r="I11" s="39">
        <v>8</v>
      </c>
      <c r="J11" s="40">
        <v>9</v>
      </c>
      <c r="K11" s="40">
        <v>8</v>
      </c>
      <c r="L11" s="41">
        <v>135</v>
      </c>
      <c r="O11" t="s">
        <v>143</v>
      </c>
    </row>
    <row r="12" spans="1:26" ht="18.75" customHeight="1">
      <c r="A12" s="1"/>
      <c r="B12" s="36"/>
      <c r="C12" s="38">
        <f t="shared" ca="1" si="0"/>
        <v>2033</v>
      </c>
      <c r="D12" s="38">
        <f t="shared" ca="1" si="2"/>
        <v>2015</v>
      </c>
      <c r="E12" s="38">
        <f t="shared" ca="1" si="1"/>
        <v>2015</v>
      </c>
      <c r="F12" s="38">
        <f t="shared" ca="1" si="3"/>
        <v>2017</v>
      </c>
      <c r="G12" s="39">
        <v>10</v>
      </c>
      <c r="H12" s="39">
        <v>10</v>
      </c>
      <c r="I12" s="39">
        <v>9</v>
      </c>
      <c r="J12" s="40">
        <v>10</v>
      </c>
      <c r="K12" s="40">
        <v>9</v>
      </c>
      <c r="L12" s="41">
        <v>150</v>
      </c>
      <c r="O12" t="s">
        <v>141</v>
      </c>
    </row>
    <row r="13" spans="1:26" ht="18.75" customHeight="1">
      <c r="A13" s="1"/>
      <c r="B13" s="36"/>
      <c r="C13" s="38">
        <f t="shared" ca="1" si="0"/>
        <v>2034</v>
      </c>
      <c r="D13" s="38">
        <f t="shared" ca="1" si="2"/>
        <v>2014</v>
      </c>
      <c r="E13" s="38">
        <f t="shared" ca="1" si="1"/>
        <v>2014</v>
      </c>
      <c r="F13" s="38">
        <f t="shared" ca="1" si="3"/>
        <v>2016</v>
      </c>
      <c r="G13" s="39">
        <v>11</v>
      </c>
      <c r="H13" s="39">
        <v>11</v>
      </c>
      <c r="I13" s="39">
        <v>10</v>
      </c>
      <c r="J13" s="40">
        <v>11</v>
      </c>
      <c r="K13" s="40">
        <v>10</v>
      </c>
      <c r="L13" s="41">
        <v>165</v>
      </c>
      <c r="O13" t="s">
        <v>142</v>
      </c>
    </row>
    <row r="14" spans="1:26" ht="18.75" customHeight="1">
      <c r="A14" s="1"/>
      <c r="B14" s="36"/>
      <c r="C14" s="38">
        <f t="shared" ca="1" si="0"/>
        <v>2035</v>
      </c>
      <c r="D14" s="38">
        <f t="shared" ca="1" si="2"/>
        <v>2013</v>
      </c>
      <c r="E14" s="38">
        <f t="shared" ca="1" si="1"/>
        <v>2013</v>
      </c>
      <c r="F14" s="38">
        <f t="shared" ca="1" si="3"/>
        <v>2015</v>
      </c>
      <c r="G14" s="39">
        <v>12</v>
      </c>
      <c r="H14" s="39">
        <v>12</v>
      </c>
      <c r="I14" s="39">
        <v>11</v>
      </c>
      <c r="J14" s="40">
        <v>12</v>
      </c>
      <c r="K14" s="40">
        <v>11</v>
      </c>
      <c r="L14" s="41">
        <v>180</v>
      </c>
      <c r="O14" t="s">
        <v>146</v>
      </c>
      <c r="P14" s="113">
        <f>TIME(簡易様式!M33,簡易様式!P33,0)</f>
        <v>0</v>
      </c>
      <c r="Q14" s="113">
        <f>TIME(簡易様式!T33,簡易様式!W33,0)</f>
        <v>0</v>
      </c>
      <c r="R14">
        <f>IF(簡易様式!T33&lt;=23,リスト!Q14-リスト!P14,リスト!Q14+リスト!P1-簡易様式!M33)</f>
        <v>0</v>
      </c>
      <c r="S14" s="121">
        <f>IF(HOUR(リスト!R14)=0,IF(簡易様式!P32="☑",(24*60+MINUTE(リスト!R14))*簡易様式!S32*4,(24*60+MINUTE(リスト!R14))*簡易様式!S32),IF(簡易様式!P32="☑",(HOUR(リスト!R14)*60+MINUTE(リスト!R14))*簡易様式!S32*4,(HOUR(リスト!R14)*60+MINUTE(リスト!R14))*簡易様式!S32))</f>
        <v>0</v>
      </c>
      <c r="T14" t="str">
        <f>IF(OR(S14=0,S14=""),"",ROUNDDOWN(S14/60,0))</f>
        <v/>
      </c>
      <c r="U14" s="121">
        <f>IF(簡易様式!P32="☑",簡易様式!S32*簡易様式!AC33*4,簡易様式!S32*簡易様式!AC33)</f>
        <v>0</v>
      </c>
      <c r="V14" t="str">
        <f>IF(簡易様式!M33="","",(IF(ROUNDDOWN((S14-U14)/60,0)&gt;0,ROUNDDOWN((S14-U14)/60,0),"_")))</f>
        <v/>
      </c>
      <c r="W14" t="str">
        <f>IF(簡易様式!M33="","",MOD(S14,60))</f>
        <v/>
      </c>
      <c r="X14">
        <f>IF(簡易様式!P32="☑",簡易様式!S32*簡易様式!AC33*4,簡易様式!S32*簡易様式!AC33)</f>
        <v>0</v>
      </c>
    </row>
    <row r="15" spans="1:26" ht="18.75" customHeight="1">
      <c r="A15" s="1"/>
      <c r="B15" s="36"/>
      <c r="C15" s="38">
        <f t="shared" ca="1" si="0"/>
        <v>2036</v>
      </c>
      <c r="D15" s="38">
        <f t="shared" ca="1" si="2"/>
        <v>2012</v>
      </c>
      <c r="E15" s="38">
        <f t="shared" ca="1" si="1"/>
        <v>2012</v>
      </c>
      <c r="F15" s="38">
        <f t="shared" ca="1" si="3"/>
        <v>2014</v>
      </c>
      <c r="G15" s="40"/>
      <c r="H15" s="39">
        <v>13</v>
      </c>
      <c r="I15" s="39">
        <v>12</v>
      </c>
      <c r="J15" s="40">
        <v>13</v>
      </c>
      <c r="K15" s="40">
        <v>12</v>
      </c>
      <c r="L15" s="41">
        <v>195</v>
      </c>
      <c r="O15" t="s">
        <v>156</v>
      </c>
    </row>
    <row r="16" spans="1:26" ht="18.75" customHeight="1">
      <c r="A16" s="1"/>
      <c r="B16" s="36"/>
      <c r="C16" s="38">
        <f t="shared" ca="1" si="0"/>
        <v>2037</v>
      </c>
      <c r="D16" s="38">
        <f t="shared" ca="1" si="2"/>
        <v>2011</v>
      </c>
      <c r="E16" s="38">
        <f t="shared" ca="1" si="1"/>
        <v>2011</v>
      </c>
      <c r="F16" s="38">
        <f t="shared" ca="1" si="3"/>
        <v>2013</v>
      </c>
      <c r="G16" s="40"/>
      <c r="H16" s="39">
        <v>14</v>
      </c>
      <c r="I16" s="39">
        <v>13</v>
      </c>
      <c r="J16" s="40">
        <v>14</v>
      </c>
      <c r="K16" s="40">
        <v>13</v>
      </c>
      <c r="L16" s="41">
        <v>210</v>
      </c>
      <c r="O16" t="s">
        <v>147</v>
      </c>
      <c r="P16" s="113">
        <f>TIME(簡易様式!M44,簡易様式!P44,0)</f>
        <v>0</v>
      </c>
      <c r="Q16" s="113">
        <f>TIME(簡易様式!T44,簡易様式!W44,0)</f>
        <v>0</v>
      </c>
      <c r="R16">
        <f>IF(簡易様式!T44&lt;=23,リスト!Q16-リスト!P16,リスト!Q16+リスト!P1-簡易様式!M44)</f>
        <v>0</v>
      </c>
      <c r="S16" s="121">
        <f>IF(簡易様式!Q27&gt;0,簡易様式!Q27,IF(簡易様式!AC27&gt;0,簡易様式!AC27*4,0))</f>
        <v>0</v>
      </c>
      <c r="T16">
        <f>IF(簡易様式!S32&gt;0,IF(簡易様式!P32="☑",簡易様式!S32*4,IF(簡易様式!M32="☑",簡易様式!S32,"")),0)</f>
        <v>0</v>
      </c>
      <c r="U16" s="112">
        <f>IF(S16&gt;0,(HOUR(R16)*60+MINUTE(R16))*S16,0)</f>
        <v>0</v>
      </c>
      <c r="V16" s="125">
        <f>IF(T16&gt;0,(HOUR(R16)*60+MINUTE(R16))*T16,0)</f>
        <v>0</v>
      </c>
      <c r="W16" s="124">
        <f>簡易様式!AC44*リスト!S16</f>
        <v>0</v>
      </c>
      <c r="X16" s="125">
        <f>簡易様式!AC44*リスト!T16</f>
        <v>0</v>
      </c>
      <c r="Y16" s="124">
        <f>IF(U16&gt;0,U16-W16,0)</f>
        <v>0</v>
      </c>
      <c r="Z16" s="125">
        <f>IF(V16&gt;0,V16-X16,0)</f>
        <v>0</v>
      </c>
    </row>
    <row r="17" spans="1:15" ht="18.75" customHeight="1">
      <c r="A17" s="1"/>
      <c r="B17" s="36"/>
      <c r="C17" s="38">
        <f t="shared" ca="1" si="0"/>
        <v>2038</v>
      </c>
      <c r="D17" s="38">
        <f t="shared" ca="1" si="2"/>
        <v>2010</v>
      </c>
      <c r="E17" s="38">
        <f t="shared" ca="1" si="1"/>
        <v>2010</v>
      </c>
      <c r="F17" s="38">
        <f t="shared" ca="1" si="3"/>
        <v>2012</v>
      </c>
      <c r="G17" s="40"/>
      <c r="H17" s="39">
        <v>15</v>
      </c>
      <c r="I17" s="39">
        <v>14</v>
      </c>
      <c r="J17" s="40">
        <v>15</v>
      </c>
      <c r="K17" s="40">
        <v>14</v>
      </c>
      <c r="L17" s="41">
        <v>225</v>
      </c>
      <c r="O17" s="121" t="s">
        <v>148</v>
      </c>
    </row>
    <row r="18" spans="1:15" ht="18.75" customHeight="1">
      <c r="A18" s="1"/>
      <c r="B18" s="36"/>
      <c r="C18" s="38">
        <f t="shared" ca="1" si="0"/>
        <v>2039</v>
      </c>
      <c r="D18" s="38">
        <f t="shared" ca="1" si="2"/>
        <v>2009</v>
      </c>
      <c r="E18" s="38">
        <f t="shared" ca="1" si="1"/>
        <v>2009</v>
      </c>
      <c r="F18" s="38">
        <f t="shared" ca="1" si="3"/>
        <v>2011</v>
      </c>
      <c r="G18" s="40"/>
      <c r="H18" s="39">
        <v>16</v>
      </c>
      <c r="I18" s="39">
        <v>15</v>
      </c>
      <c r="J18" s="40">
        <v>16</v>
      </c>
      <c r="K18" s="40">
        <v>15</v>
      </c>
      <c r="L18" s="41">
        <v>240</v>
      </c>
      <c r="O18" s="121" t="s">
        <v>149</v>
      </c>
    </row>
    <row r="19" spans="1:15" ht="18.75" customHeight="1">
      <c r="A19" s="1"/>
      <c r="B19" s="36"/>
      <c r="C19" s="38">
        <f t="shared" ca="1" si="0"/>
        <v>2040</v>
      </c>
      <c r="D19" s="38">
        <f t="shared" ca="1" si="2"/>
        <v>2008</v>
      </c>
      <c r="E19" s="38">
        <f t="shared" ca="1" si="1"/>
        <v>2008</v>
      </c>
      <c r="F19" s="38">
        <f t="shared" ca="1" si="3"/>
        <v>2010</v>
      </c>
      <c r="G19" s="40"/>
      <c r="H19" s="39">
        <v>17</v>
      </c>
      <c r="I19" s="39">
        <v>16</v>
      </c>
      <c r="J19" s="40">
        <v>17</v>
      </c>
      <c r="K19" s="40">
        <v>16</v>
      </c>
      <c r="L19" s="41">
        <v>255</v>
      </c>
      <c r="O19" t="s">
        <v>150</v>
      </c>
    </row>
    <row r="20" spans="1:15" ht="18.75" customHeight="1">
      <c r="A20" s="1"/>
      <c r="B20" s="36"/>
      <c r="C20" s="38">
        <f t="shared" ca="1" si="0"/>
        <v>2041</v>
      </c>
      <c r="D20" s="38">
        <f t="shared" ca="1" si="2"/>
        <v>2007</v>
      </c>
      <c r="E20" s="38">
        <f t="shared" ca="1" si="1"/>
        <v>2007</v>
      </c>
      <c r="F20" s="38">
        <f t="shared" ca="1" si="3"/>
        <v>2009</v>
      </c>
      <c r="G20" s="40"/>
      <c r="H20" s="39">
        <v>18</v>
      </c>
      <c r="I20" s="39">
        <v>17</v>
      </c>
      <c r="J20" s="40">
        <v>18</v>
      </c>
      <c r="K20" s="40">
        <v>17</v>
      </c>
      <c r="L20" s="41">
        <v>270</v>
      </c>
      <c r="O20" t="s">
        <v>152</v>
      </c>
    </row>
    <row r="21" spans="1:15" ht="18.75" customHeight="1">
      <c r="A21" s="1"/>
      <c r="B21" s="36"/>
      <c r="C21" s="38">
        <f t="shared" ca="1" si="0"/>
        <v>2042</v>
      </c>
      <c r="D21" s="38">
        <f t="shared" ca="1" si="2"/>
        <v>2006</v>
      </c>
      <c r="E21" s="38">
        <f t="shared" ca="1" si="1"/>
        <v>2006</v>
      </c>
      <c r="F21" s="38">
        <f t="shared" ca="1" si="3"/>
        <v>2008</v>
      </c>
      <c r="G21" s="40"/>
      <c r="H21" s="39">
        <v>19</v>
      </c>
      <c r="I21" s="39">
        <v>18</v>
      </c>
      <c r="J21" s="40">
        <v>19</v>
      </c>
      <c r="K21" s="40">
        <v>18</v>
      </c>
      <c r="L21" s="41">
        <v>285</v>
      </c>
      <c r="O21" t="s">
        <v>153</v>
      </c>
    </row>
    <row r="22" spans="1:15" ht="18.75" customHeight="1">
      <c r="A22" s="1"/>
      <c r="B22" s="36"/>
      <c r="C22" s="38">
        <f t="shared" ca="1" si="0"/>
        <v>2043</v>
      </c>
      <c r="D22" s="38"/>
      <c r="E22" s="38">
        <f t="shared" ca="1" si="1"/>
        <v>2005</v>
      </c>
      <c r="F22" s="38">
        <f t="shared" ca="1" si="3"/>
        <v>2007</v>
      </c>
      <c r="G22" s="40"/>
      <c r="H22" s="39">
        <v>20</v>
      </c>
      <c r="I22" s="39">
        <v>19</v>
      </c>
      <c r="J22" s="40">
        <v>20</v>
      </c>
      <c r="K22" s="40">
        <v>19</v>
      </c>
      <c r="L22" s="41">
        <v>300</v>
      </c>
      <c r="O22" t="s">
        <v>154</v>
      </c>
    </row>
    <row r="23" spans="1:15" ht="18.75" customHeight="1">
      <c r="A23" s="1"/>
      <c r="B23" s="36"/>
      <c r="C23" s="38">
        <f t="shared" ca="1" si="0"/>
        <v>2044</v>
      </c>
      <c r="D23" s="38"/>
      <c r="E23" s="38">
        <f t="shared" ca="1" si="1"/>
        <v>2004</v>
      </c>
      <c r="F23" s="38">
        <f t="shared" ca="1" si="3"/>
        <v>2006</v>
      </c>
      <c r="G23" s="40"/>
      <c r="H23" s="39">
        <v>21</v>
      </c>
      <c r="I23" s="39">
        <v>20</v>
      </c>
      <c r="J23" s="40">
        <v>21</v>
      </c>
      <c r="K23" s="40">
        <v>20</v>
      </c>
      <c r="L23" s="41">
        <v>315</v>
      </c>
      <c r="O23" t="s">
        <v>182</v>
      </c>
    </row>
    <row r="24" spans="1:15" ht="18.75" customHeight="1">
      <c r="A24" s="1"/>
      <c r="B24" s="36"/>
      <c r="C24" s="38">
        <f t="shared" ca="1" si="0"/>
        <v>2045</v>
      </c>
      <c r="D24" s="38"/>
      <c r="E24" s="38">
        <f t="shared" ca="1" si="1"/>
        <v>2003</v>
      </c>
      <c r="F24" s="38">
        <f t="shared" ca="1" si="3"/>
        <v>2005</v>
      </c>
      <c r="G24" s="40"/>
      <c r="H24" s="39">
        <v>22</v>
      </c>
      <c r="I24" s="39">
        <v>21</v>
      </c>
      <c r="J24" s="40">
        <v>22</v>
      </c>
      <c r="K24" s="40">
        <v>21</v>
      </c>
      <c r="L24" s="41">
        <v>330</v>
      </c>
      <c r="O24" t="s">
        <v>177</v>
      </c>
    </row>
    <row r="25" spans="1:15" ht="18.75" customHeight="1">
      <c r="A25" s="1"/>
      <c r="B25" s="36"/>
      <c r="C25" s="38">
        <f t="shared" ca="1" si="0"/>
        <v>2046</v>
      </c>
      <c r="D25" s="38"/>
      <c r="E25" s="38">
        <f t="shared" ca="1" si="1"/>
        <v>2002</v>
      </c>
      <c r="F25" s="38">
        <f t="shared" ca="1" si="3"/>
        <v>2004</v>
      </c>
      <c r="G25" s="40"/>
      <c r="H25" s="39">
        <v>23</v>
      </c>
      <c r="I25" s="39">
        <v>22</v>
      </c>
      <c r="J25" s="40">
        <v>23</v>
      </c>
      <c r="K25" s="40">
        <v>22</v>
      </c>
      <c r="L25" s="41">
        <v>345</v>
      </c>
      <c r="O25" t="s">
        <v>179</v>
      </c>
    </row>
    <row r="26" spans="1:15" ht="18.75" customHeight="1">
      <c r="A26" s="1"/>
      <c r="B26" s="36"/>
      <c r="C26" s="38">
        <f t="shared" ca="1" si="0"/>
        <v>2047</v>
      </c>
      <c r="D26" s="38"/>
      <c r="E26" s="38">
        <f t="shared" ca="1" si="1"/>
        <v>2001</v>
      </c>
      <c r="F26" s="38">
        <f t="shared" ca="1" si="3"/>
        <v>2003</v>
      </c>
      <c r="G26" s="40"/>
      <c r="H26" s="39">
        <v>24</v>
      </c>
      <c r="I26" s="39">
        <v>23</v>
      </c>
      <c r="J26" s="40">
        <v>24</v>
      </c>
      <c r="K26" s="40">
        <v>23</v>
      </c>
      <c r="L26" s="41">
        <v>360</v>
      </c>
      <c r="O26" t="s">
        <v>180</v>
      </c>
    </row>
    <row r="27" spans="1:15" ht="18.75" customHeight="1">
      <c r="A27" s="1"/>
      <c r="B27" s="36"/>
      <c r="C27" s="38">
        <f t="shared" ca="1" si="0"/>
        <v>2048</v>
      </c>
      <c r="D27" s="38"/>
      <c r="E27" s="38">
        <f t="shared" ca="1" si="1"/>
        <v>2000</v>
      </c>
      <c r="F27" s="38">
        <f t="shared" ca="1" si="3"/>
        <v>2002</v>
      </c>
      <c r="G27" s="40"/>
      <c r="H27" s="39">
        <v>25</v>
      </c>
      <c r="I27" s="39">
        <v>24</v>
      </c>
      <c r="J27" s="40">
        <v>25</v>
      </c>
      <c r="K27" s="40">
        <v>24</v>
      </c>
      <c r="L27" s="41">
        <v>375</v>
      </c>
      <c r="O27" t="s">
        <v>181</v>
      </c>
    </row>
    <row r="28" spans="1:15" ht="18.75" customHeight="1">
      <c r="A28" s="1"/>
      <c r="B28" s="36"/>
      <c r="C28" s="38">
        <f t="shared" ca="1" si="0"/>
        <v>2049</v>
      </c>
      <c r="D28" s="38"/>
      <c r="E28" s="38">
        <f t="shared" ca="1" si="1"/>
        <v>1999</v>
      </c>
      <c r="F28" s="38">
        <f t="shared" ca="1" si="3"/>
        <v>2001</v>
      </c>
      <c r="G28" s="40"/>
      <c r="H28" s="39">
        <v>26</v>
      </c>
      <c r="I28" s="40">
        <v>25</v>
      </c>
      <c r="J28" s="40">
        <v>26</v>
      </c>
      <c r="K28" s="40">
        <v>25</v>
      </c>
      <c r="L28" s="41">
        <v>390</v>
      </c>
      <c r="O28" t="s">
        <v>183</v>
      </c>
    </row>
    <row r="29" spans="1:15" ht="18.75" customHeight="1">
      <c r="A29" s="1"/>
      <c r="B29" s="36"/>
      <c r="C29" s="38">
        <f t="shared" ca="1" si="0"/>
        <v>2050</v>
      </c>
      <c r="D29" s="38"/>
      <c r="E29" s="38">
        <f t="shared" ca="1" si="1"/>
        <v>1998</v>
      </c>
      <c r="F29" s="38">
        <f t="shared" ca="1" si="3"/>
        <v>2000</v>
      </c>
      <c r="G29" s="40"/>
      <c r="H29" s="39">
        <v>27</v>
      </c>
      <c r="I29" s="40">
        <v>26</v>
      </c>
      <c r="J29" s="40">
        <v>27</v>
      </c>
      <c r="K29" s="40">
        <v>26</v>
      </c>
      <c r="L29" s="41">
        <v>405</v>
      </c>
    </row>
    <row r="30" spans="1:15" ht="18.75" customHeight="1">
      <c r="A30" s="1"/>
      <c r="B30" s="36"/>
      <c r="C30" s="38">
        <f t="shared" ca="1" si="0"/>
        <v>2051</v>
      </c>
      <c r="D30" s="38"/>
      <c r="E30" s="38">
        <f t="shared" ca="1" si="1"/>
        <v>1997</v>
      </c>
      <c r="F30" s="38">
        <f t="shared" ca="1" si="3"/>
        <v>1999</v>
      </c>
      <c r="G30" s="40"/>
      <c r="H30" s="39">
        <v>28</v>
      </c>
      <c r="I30" s="40">
        <v>27</v>
      </c>
      <c r="J30" s="40">
        <v>28</v>
      </c>
      <c r="K30" s="40">
        <v>27</v>
      </c>
      <c r="L30" s="41">
        <v>420</v>
      </c>
    </row>
    <row r="31" spans="1:15" ht="18.75" customHeight="1">
      <c r="A31" s="1"/>
      <c r="B31" s="36"/>
      <c r="C31" s="38">
        <f t="shared" ca="1" si="0"/>
        <v>2052</v>
      </c>
      <c r="D31" s="38"/>
      <c r="E31" s="38">
        <f t="shared" ca="1" si="1"/>
        <v>1996</v>
      </c>
      <c r="F31" s="38">
        <f t="shared" ca="1" si="3"/>
        <v>1998</v>
      </c>
      <c r="G31" s="40"/>
      <c r="H31" s="39">
        <v>29</v>
      </c>
      <c r="I31" s="40">
        <v>28</v>
      </c>
      <c r="J31" s="40">
        <v>29</v>
      </c>
      <c r="K31" s="40">
        <v>28</v>
      </c>
      <c r="L31" s="41">
        <v>435</v>
      </c>
    </row>
    <row r="32" spans="1:15" ht="18.75" customHeight="1">
      <c r="A32" s="1"/>
      <c r="B32" s="1"/>
      <c r="C32" s="38">
        <f t="shared" ca="1" si="0"/>
        <v>2053</v>
      </c>
      <c r="D32" s="38"/>
      <c r="E32" s="38">
        <f t="shared" ca="1" si="1"/>
        <v>1995</v>
      </c>
      <c r="F32" s="38">
        <f t="shared" ca="1" si="3"/>
        <v>1997</v>
      </c>
      <c r="G32" s="40"/>
      <c r="H32" s="39">
        <v>30</v>
      </c>
      <c r="I32" s="40">
        <v>29</v>
      </c>
      <c r="J32" s="40">
        <v>30</v>
      </c>
      <c r="K32" s="40">
        <v>29</v>
      </c>
      <c r="L32" s="41">
        <v>450</v>
      </c>
    </row>
    <row r="33" spans="3:12" ht="18.75" customHeight="1">
      <c r="C33" s="40"/>
      <c r="D33" s="38"/>
      <c r="E33" s="38">
        <f t="shared" ca="1" si="1"/>
        <v>1994</v>
      </c>
      <c r="F33" s="38">
        <f t="shared" ca="1" si="3"/>
        <v>1996</v>
      </c>
      <c r="G33" s="40"/>
      <c r="H33" s="39">
        <v>31</v>
      </c>
      <c r="I33" s="40"/>
      <c r="J33" s="40">
        <v>31</v>
      </c>
      <c r="K33" s="40">
        <v>30</v>
      </c>
      <c r="L33" s="41">
        <v>465</v>
      </c>
    </row>
    <row r="34" spans="3:12" ht="18.75" customHeight="1">
      <c r="C34" s="40"/>
      <c r="D34" s="38"/>
      <c r="E34" s="38">
        <f t="shared" ca="1" si="1"/>
        <v>1993</v>
      </c>
      <c r="F34" s="38">
        <f t="shared" ca="1" si="3"/>
        <v>1995</v>
      </c>
      <c r="G34" s="40"/>
      <c r="H34" s="40"/>
      <c r="I34" s="40"/>
      <c r="J34" s="40">
        <v>32</v>
      </c>
      <c r="K34" s="40">
        <v>31</v>
      </c>
      <c r="L34" s="41">
        <v>480</v>
      </c>
    </row>
    <row r="35" spans="3:12" ht="18.75" customHeight="1">
      <c r="C35" s="40"/>
      <c r="D35" s="38"/>
      <c r="E35" s="38">
        <f t="shared" ca="1" si="1"/>
        <v>1992</v>
      </c>
      <c r="F35" s="38">
        <f t="shared" ca="1" si="3"/>
        <v>1994</v>
      </c>
      <c r="G35" s="40"/>
      <c r="H35" s="40"/>
      <c r="I35" s="40"/>
      <c r="J35" s="40">
        <v>33</v>
      </c>
      <c r="K35" s="40">
        <v>32</v>
      </c>
      <c r="L35" s="41"/>
    </row>
    <row r="36" spans="3:12" ht="18.75" customHeight="1">
      <c r="C36" s="40"/>
      <c r="D36" s="38"/>
      <c r="E36" s="38">
        <f t="shared" ca="1" si="1"/>
        <v>1991</v>
      </c>
      <c r="F36" s="38">
        <f t="shared" ca="1" si="3"/>
        <v>1993</v>
      </c>
      <c r="G36" s="40"/>
      <c r="H36" s="40"/>
      <c r="I36" s="40"/>
      <c r="J36" s="40">
        <v>34</v>
      </c>
      <c r="K36" s="40">
        <v>33</v>
      </c>
      <c r="L36" s="41"/>
    </row>
    <row r="37" spans="3:12" ht="18.75" customHeight="1">
      <c r="C37" s="40"/>
      <c r="D37" s="38"/>
      <c r="E37" s="38">
        <f t="shared" ca="1" si="1"/>
        <v>1990</v>
      </c>
      <c r="F37" s="38">
        <f t="shared" ca="1" si="3"/>
        <v>1992</v>
      </c>
      <c r="G37" s="40"/>
      <c r="H37" s="40"/>
      <c r="I37" s="40"/>
      <c r="J37" s="40">
        <v>35</v>
      </c>
      <c r="K37" s="40">
        <v>34</v>
      </c>
      <c r="L37" s="41"/>
    </row>
    <row r="38" spans="3:12" ht="18.75" customHeight="1">
      <c r="C38" s="40"/>
      <c r="D38" s="40"/>
      <c r="E38" s="38">
        <f t="shared" ca="1" si="1"/>
        <v>1989</v>
      </c>
      <c r="F38" s="38">
        <f t="shared" ca="1" si="3"/>
        <v>1991</v>
      </c>
      <c r="G38" s="40"/>
      <c r="H38" s="40"/>
      <c r="I38" s="40"/>
      <c r="J38" s="40">
        <v>36</v>
      </c>
      <c r="K38" s="40">
        <v>35</v>
      </c>
      <c r="L38" s="41"/>
    </row>
    <row r="39" spans="3:12" ht="18.75" customHeight="1">
      <c r="C39" s="40"/>
      <c r="D39" s="40"/>
      <c r="E39" s="38">
        <f t="shared" ca="1" si="1"/>
        <v>1988</v>
      </c>
      <c r="F39" s="38">
        <f t="shared" ca="1" si="3"/>
        <v>1990</v>
      </c>
      <c r="G39" s="40"/>
      <c r="H39" s="40"/>
      <c r="I39" s="40"/>
      <c r="J39" s="40">
        <v>37</v>
      </c>
      <c r="K39" s="40">
        <v>36</v>
      </c>
      <c r="L39" s="41"/>
    </row>
    <row r="40" spans="3:12" ht="18.75" customHeight="1">
      <c r="C40" s="40"/>
      <c r="D40" s="40"/>
      <c r="E40" s="38">
        <f t="shared" ca="1" si="1"/>
        <v>1987</v>
      </c>
      <c r="F40" s="38">
        <f t="shared" ca="1" si="3"/>
        <v>1989</v>
      </c>
      <c r="G40" s="40"/>
      <c r="H40" s="40"/>
      <c r="I40" s="40"/>
      <c r="J40" s="40">
        <v>38</v>
      </c>
      <c r="K40" s="40">
        <v>37</v>
      </c>
      <c r="L40" s="41"/>
    </row>
    <row r="41" spans="3:12" ht="18.75" customHeight="1">
      <c r="C41" s="40"/>
      <c r="D41" s="40"/>
      <c r="E41" s="38">
        <f t="shared" ca="1" si="1"/>
        <v>1986</v>
      </c>
      <c r="F41" s="38">
        <f t="shared" ca="1" si="3"/>
        <v>1988</v>
      </c>
      <c r="G41" s="40"/>
      <c r="H41" s="40"/>
      <c r="I41" s="40"/>
      <c r="J41" s="40">
        <v>39</v>
      </c>
      <c r="K41" s="40">
        <v>38</v>
      </c>
      <c r="L41" s="41"/>
    </row>
    <row r="42" spans="3:12" ht="18.75" customHeight="1">
      <c r="C42" s="40"/>
      <c r="D42" s="40"/>
      <c r="E42" s="38">
        <f t="shared" ca="1" si="1"/>
        <v>1985</v>
      </c>
      <c r="F42" s="38">
        <f t="shared" ca="1" si="3"/>
        <v>1987</v>
      </c>
      <c r="G42" s="40"/>
      <c r="H42" s="40"/>
      <c r="I42" s="40"/>
      <c r="J42" s="40">
        <v>40</v>
      </c>
      <c r="K42" s="40">
        <v>39</v>
      </c>
      <c r="L42" s="41"/>
    </row>
    <row r="43" spans="3:12" ht="18.75" customHeight="1">
      <c r="C43" s="40"/>
      <c r="D43" s="40"/>
      <c r="E43" s="38">
        <f t="shared" ca="1" si="1"/>
        <v>1984</v>
      </c>
      <c r="F43" s="38">
        <f t="shared" ca="1" si="3"/>
        <v>1986</v>
      </c>
      <c r="G43" s="40"/>
      <c r="H43" s="40"/>
      <c r="I43" s="40"/>
      <c r="J43" s="40">
        <v>41</v>
      </c>
      <c r="K43" s="40">
        <v>40</v>
      </c>
      <c r="L43" s="41"/>
    </row>
    <row r="44" spans="3:12" ht="18.75" customHeight="1">
      <c r="C44" s="40"/>
      <c r="D44" s="40"/>
      <c r="E44" s="38">
        <f t="shared" ca="1" si="1"/>
        <v>1983</v>
      </c>
      <c r="F44" s="38">
        <f t="shared" ca="1" si="3"/>
        <v>1985</v>
      </c>
      <c r="G44" s="40"/>
      <c r="H44" s="40"/>
      <c r="I44" s="40"/>
      <c r="J44" s="40">
        <v>42</v>
      </c>
      <c r="K44" s="40">
        <v>41</v>
      </c>
      <c r="L44" s="41"/>
    </row>
    <row r="45" spans="3:12" ht="18.75" customHeight="1">
      <c r="C45" s="40"/>
      <c r="D45" s="40"/>
      <c r="E45" s="38">
        <f t="shared" ca="1" si="1"/>
        <v>1982</v>
      </c>
      <c r="F45" s="38">
        <f t="shared" ca="1" si="3"/>
        <v>1984</v>
      </c>
      <c r="G45" s="40"/>
      <c r="H45" s="40"/>
      <c r="I45" s="40"/>
      <c r="J45" s="40">
        <v>43</v>
      </c>
      <c r="K45" s="40">
        <v>42</v>
      </c>
      <c r="L45" s="41"/>
    </row>
    <row r="46" spans="3:12" ht="18.75" customHeight="1">
      <c r="C46" s="40"/>
      <c r="D46" s="40"/>
      <c r="E46" s="38">
        <f t="shared" ca="1" si="1"/>
        <v>1981</v>
      </c>
      <c r="F46" s="38">
        <f t="shared" ca="1" si="3"/>
        <v>1983</v>
      </c>
      <c r="G46" s="40"/>
      <c r="H46" s="40"/>
      <c r="I46" s="40"/>
      <c r="J46" s="40">
        <v>44</v>
      </c>
      <c r="K46" s="40">
        <v>43</v>
      </c>
      <c r="L46" s="41"/>
    </row>
    <row r="47" spans="3:12" ht="18.75" customHeight="1">
      <c r="C47" s="40"/>
      <c r="D47" s="40"/>
      <c r="E47" s="38">
        <f t="shared" ca="1" si="1"/>
        <v>1980</v>
      </c>
      <c r="F47" s="38">
        <f t="shared" ca="1" si="3"/>
        <v>1982</v>
      </c>
      <c r="G47" s="40"/>
      <c r="H47" s="40"/>
      <c r="I47" s="40"/>
      <c r="J47" s="40">
        <v>45</v>
      </c>
      <c r="K47" s="40">
        <v>44</v>
      </c>
      <c r="L47" s="41"/>
    </row>
    <row r="48" spans="3:12" ht="18.75" customHeight="1">
      <c r="C48" s="40"/>
      <c r="D48" s="40"/>
      <c r="E48" s="38">
        <f t="shared" ca="1" si="1"/>
        <v>1979</v>
      </c>
      <c r="F48" s="38">
        <f t="shared" ca="1" si="3"/>
        <v>1981</v>
      </c>
      <c r="G48" s="40"/>
      <c r="H48" s="40"/>
      <c r="I48" s="40"/>
      <c r="J48" s="40">
        <v>46</v>
      </c>
      <c r="K48" s="40">
        <v>45</v>
      </c>
      <c r="L48" s="41"/>
    </row>
    <row r="49" spans="3:12" ht="18.75" customHeight="1">
      <c r="C49" s="40"/>
      <c r="D49" s="40"/>
      <c r="E49" s="38">
        <f t="shared" ca="1" si="1"/>
        <v>1978</v>
      </c>
      <c r="F49" s="38">
        <f t="shared" ca="1" si="3"/>
        <v>1980</v>
      </c>
      <c r="G49" s="40"/>
      <c r="H49" s="40"/>
      <c r="I49" s="40"/>
      <c r="J49" s="40">
        <v>47</v>
      </c>
      <c r="K49" s="40">
        <v>46</v>
      </c>
      <c r="L49" s="41"/>
    </row>
    <row r="50" spans="3:12" ht="18.75" customHeight="1">
      <c r="C50" s="40"/>
      <c r="D50" s="40"/>
      <c r="E50" s="38">
        <f t="shared" ca="1" si="1"/>
        <v>1977</v>
      </c>
      <c r="F50" s="38">
        <f t="shared" ca="1" si="3"/>
        <v>1979</v>
      </c>
      <c r="G50" s="40"/>
      <c r="H50" s="40"/>
      <c r="I50" s="40"/>
      <c r="J50" s="40">
        <v>48</v>
      </c>
      <c r="K50" s="40">
        <v>47</v>
      </c>
      <c r="L50" s="41"/>
    </row>
    <row r="51" spans="3:12" ht="18.75" customHeight="1">
      <c r="C51" s="40"/>
      <c r="D51" s="40"/>
      <c r="E51" s="38">
        <f t="shared" ca="1" si="1"/>
        <v>1976</v>
      </c>
      <c r="F51" s="38">
        <f t="shared" ca="1" si="3"/>
        <v>1978</v>
      </c>
      <c r="G51" s="40"/>
      <c r="H51" s="40"/>
      <c r="I51" s="40"/>
      <c r="J51" s="40">
        <v>49</v>
      </c>
      <c r="K51" s="40">
        <v>48</v>
      </c>
      <c r="L51" s="41"/>
    </row>
    <row r="52" spans="3:12" ht="18.75" customHeight="1">
      <c r="C52" s="40"/>
      <c r="D52" s="40"/>
      <c r="E52" s="38">
        <f t="shared" ca="1" si="1"/>
        <v>1975</v>
      </c>
      <c r="F52" s="38">
        <f t="shared" ca="1" si="3"/>
        <v>1977</v>
      </c>
      <c r="G52" s="40"/>
      <c r="H52" s="40"/>
      <c r="I52" s="40"/>
      <c r="J52" s="40">
        <v>50</v>
      </c>
      <c r="K52" s="40">
        <v>49</v>
      </c>
      <c r="L52" s="41"/>
    </row>
    <row r="53" spans="3:12" ht="18.75" customHeight="1">
      <c r="C53" s="40"/>
      <c r="D53" s="40"/>
      <c r="E53" s="38">
        <f t="shared" ca="1" si="1"/>
        <v>1974</v>
      </c>
      <c r="F53" s="38">
        <f t="shared" ca="1" si="3"/>
        <v>1976</v>
      </c>
      <c r="G53" s="40"/>
      <c r="H53" s="40"/>
      <c r="I53" s="40"/>
      <c r="J53" s="40">
        <v>51</v>
      </c>
      <c r="K53" s="40">
        <v>50</v>
      </c>
      <c r="L53" s="41"/>
    </row>
    <row r="54" spans="3:12" ht="18.75" customHeight="1">
      <c r="C54" s="40"/>
      <c r="D54" s="40"/>
      <c r="E54" s="38">
        <f t="shared" ca="1" si="1"/>
        <v>1973</v>
      </c>
      <c r="F54" s="38">
        <f t="shared" ca="1" si="3"/>
        <v>1975</v>
      </c>
      <c r="G54" s="40"/>
      <c r="H54" s="40"/>
      <c r="I54" s="40"/>
      <c r="J54" s="40">
        <v>52</v>
      </c>
      <c r="K54" s="40">
        <v>51</v>
      </c>
      <c r="L54" s="41"/>
    </row>
    <row r="55" spans="3:12" ht="18.75" customHeight="1">
      <c r="C55" s="40"/>
      <c r="D55" s="40"/>
      <c r="E55" s="38">
        <f t="shared" ca="1" si="1"/>
        <v>1972</v>
      </c>
      <c r="F55" s="38">
        <f t="shared" ca="1" si="3"/>
        <v>1974</v>
      </c>
      <c r="G55" s="40"/>
      <c r="H55" s="40"/>
      <c r="I55" s="40"/>
      <c r="J55" s="40">
        <v>53</v>
      </c>
      <c r="K55" s="40">
        <v>52</v>
      </c>
      <c r="L55" s="41"/>
    </row>
    <row r="56" spans="3:12" ht="18.75" customHeight="1">
      <c r="C56" s="40"/>
      <c r="D56" s="40"/>
      <c r="E56" s="38">
        <f t="shared" ca="1" si="1"/>
        <v>1971</v>
      </c>
      <c r="F56" s="38">
        <f t="shared" ca="1" si="3"/>
        <v>1973</v>
      </c>
      <c r="G56" s="40"/>
      <c r="H56" s="40"/>
      <c r="I56" s="40"/>
      <c r="J56" s="40">
        <v>54</v>
      </c>
      <c r="K56" s="40">
        <v>53</v>
      </c>
      <c r="L56" s="41"/>
    </row>
    <row r="57" spans="3:12" ht="18.75" customHeight="1">
      <c r="C57" s="40"/>
      <c r="D57" s="40"/>
      <c r="E57" s="38">
        <f t="shared" ca="1" si="1"/>
        <v>1970</v>
      </c>
      <c r="F57" s="38"/>
      <c r="G57" s="40"/>
      <c r="H57" s="40"/>
      <c r="I57" s="40"/>
      <c r="J57" s="40">
        <v>55</v>
      </c>
      <c r="K57" s="40">
        <v>54</v>
      </c>
      <c r="L57" s="41"/>
    </row>
    <row r="58" spans="3:12" ht="18.75" customHeight="1">
      <c r="C58" s="40"/>
      <c r="D58" s="40"/>
      <c r="E58" s="38">
        <f t="shared" ca="1" si="1"/>
        <v>1969</v>
      </c>
      <c r="F58" s="38"/>
      <c r="G58" s="40"/>
      <c r="H58" s="40"/>
      <c r="I58" s="40"/>
      <c r="J58" s="40">
        <v>56</v>
      </c>
      <c r="K58" s="40">
        <v>55</v>
      </c>
      <c r="L58" s="41"/>
    </row>
    <row r="59" spans="3:12" ht="18.75" customHeight="1">
      <c r="C59" s="40"/>
      <c r="D59" s="40"/>
      <c r="E59" s="38">
        <f t="shared" ca="1" si="1"/>
        <v>1968</v>
      </c>
      <c r="F59" s="38"/>
      <c r="G59" s="40"/>
      <c r="H59" s="40"/>
      <c r="I59" s="40"/>
      <c r="J59" s="40">
        <v>57</v>
      </c>
      <c r="K59" s="40">
        <v>56</v>
      </c>
      <c r="L59" s="41"/>
    </row>
    <row r="60" spans="3:12" ht="18.75" customHeight="1">
      <c r="C60" s="40"/>
      <c r="D60" s="40"/>
      <c r="E60" s="38">
        <f t="shared" ca="1" si="1"/>
        <v>1967</v>
      </c>
      <c r="F60" s="38"/>
      <c r="G60" s="40"/>
      <c r="H60" s="40"/>
      <c r="I60" s="40"/>
      <c r="J60" s="40">
        <v>58</v>
      </c>
      <c r="K60" s="40">
        <v>57</v>
      </c>
      <c r="L60" s="41"/>
    </row>
    <row r="61" spans="3:12" ht="18.75" customHeight="1">
      <c r="C61" s="40"/>
      <c r="D61" s="40"/>
      <c r="E61" s="38">
        <f t="shared" ca="1" si="1"/>
        <v>1966</v>
      </c>
      <c r="F61" s="38"/>
      <c r="G61" s="40"/>
      <c r="H61" s="40"/>
      <c r="I61" s="40"/>
      <c r="J61" s="40">
        <v>59</v>
      </c>
      <c r="K61" s="40">
        <v>58</v>
      </c>
      <c r="L61" s="41"/>
    </row>
    <row r="62" spans="3:12">
      <c r="C62" s="40"/>
      <c r="D62" s="40"/>
      <c r="E62" s="38">
        <f t="shared" ca="1" si="1"/>
        <v>1965</v>
      </c>
      <c r="F62" s="38"/>
      <c r="G62" s="40"/>
      <c r="H62" s="40"/>
      <c r="I62" s="40"/>
      <c r="J62" s="40">
        <v>60</v>
      </c>
      <c r="K62" s="40">
        <v>59</v>
      </c>
      <c r="L62" s="41"/>
    </row>
    <row r="63" spans="3:12">
      <c r="C63" s="41"/>
      <c r="D63" s="41"/>
      <c r="E63" s="38">
        <f t="shared" ca="1" si="1"/>
        <v>1964</v>
      </c>
      <c r="F63" s="38"/>
      <c r="G63" s="41"/>
      <c r="H63" s="41"/>
      <c r="I63" s="40"/>
      <c r="J63" s="41"/>
      <c r="K63" s="41"/>
      <c r="L63" s="41"/>
    </row>
    <row r="64" spans="3:12">
      <c r="C64" s="41"/>
      <c r="D64" s="41"/>
      <c r="E64" s="38">
        <f t="shared" ca="1" si="1"/>
        <v>1963</v>
      </c>
      <c r="F64" s="38"/>
      <c r="G64" s="41"/>
      <c r="H64" s="41"/>
      <c r="I64" s="41"/>
      <c r="J64" s="41"/>
      <c r="K64" s="41"/>
      <c r="L64" s="41"/>
    </row>
    <row r="65" spans="3:12">
      <c r="C65" s="41"/>
      <c r="D65" s="41"/>
      <c r="E65" s="38">
        <f t="shared" ca="1" si="1"/>
        <v>1962</v>
      </c>
      <c r="F65" s="38"/>
      <c r="G65" s="41"/>
      <c r="H65" s="41"/>
      <c r="I65" s="41"/>
      <c r="J65" s="41"/>
      <c r="K65" s="41"/>
      <c r="L65" s="41"/>
    </row>
    <row r="66" spans="3:12">
      <c r="C66" s="41"/>
      <c r="D66" s="41"/>
      <c r="E66" s="38">
        <f t="shared" ca="1" si="1"/>
        <v>1961</v>
      </c>
      <c r="F66" s="38"/>
      <c r="G66" s="41"/>
      <c r="H66" s="41"/>
      <c r="I66" s="41"/>
      <c r="J66" s="41"/>
      <c r="K66" s="41"/>
      <c r="L66" s="41"/>
    </row>
    <row r="67" spans="3:12">
      <c r="C67" s="41"/>
      <c r="D67" s="41"/>
      <c r="E67" s="38">
        <f t="shared" ca="1" si="1"/>
        <v>1960</v>
      </c>
      <c r="F67" s="38"/>
      <c r="G67" s="41"/>
      <c r="H67" s="41"/>
      <c r="I67" s="41"/>
      <c r="J67" s="41"/>
      <c r="K67" s="41"/>
      <c r="L67" s="41"/>
    </row>
    <row r="68" spans="3:12">
      <c r="C68" s="41"/>
      <c r="D68" s="41"/>
      <c r="E68" s="38">
        <f t="shared" ca="1" si="1"/>
        <v>1959</v>
      </c>
      <c r="F68" s="38"/>
      <c r="G68" s="41"/>
      <c r="H68" s="41"/>
      <c r="I68" s="41"/>
      <c r="J68" s="41"/>
      <c r="K68" s="41"/>
      <c r="L68" s="41"/>
    </row>
    <row r="69" spans="3:12">
      <c r="C69" s="41"/>
      <c r="D69" s="41"/>
      <c r="E69" s="38">
        <f t="shared" ref="E69:E109" ca="1" si="4">E68-1</f>
        <v>1958</v>
      </c>
      <c r="F69" s="38"/>
      <c r="G69" s="41"/>
      <c r="H69" s="41"/>
      <c r="I69" s="41"/>
      <c r="J69" s="41"/>
      <c r="K69" s="41"/>
      <c r="L69" s="41"/>
    </row>
    <row r="70" spans="3:12">
      <c r="C70" s="41"/>
      <c r="D70" s="41"/>
      <c r="E70" s="38">
        <f t="shared" ca="1" si="4"/>
        <v>1957</v>
      </c>
      <c r="F70" s="38"/>
      <c r="G70" s="41"/>
      <c r="H70" s="41"/>
      <c r="I70" s="41"/>
      <c r="J70" s="41"/>
      <c r="K70" s="41"/>
      <c r="L70" s="41"/>
    </row>
    <row r="71" spans="3:12">
      <c r="C71" s="41"/>
      <c r="D71" s="41"/>
      <c r="E71" s="38">
        <f t="shared" ca="1" si="4"/>
        <v>1956</v>
      </c>
      <c r="F71" s="38"/>
      <c r="G71" s="41"/>
      <c r="H71" s="41"/>
      <c r="I71" s="41"/>
      <c r="J71" s="41"/>
      <c r="K71" s="41"/>
      <c r="L71" s="41"/>
    </row>
    <row r="72" spans="3:12">
      <c r="C72" s="41"/>
      <c r="D72" s="41"/>
      <c r="E72" s="38">
        <f t="shared" ca="1" si="4"/>
        <v>1955</v>
      </c>
      <c r="F72" s="38"/>
      <c r="G72" s="41"/>
      <c r="H72" s="41"/>
      <c r="I72" s="41"/>
      <c r="J72" s="41"/>
      <c r="K72" s="41"/>
      <c r="L72" s="41"/>
    </row>
    <row r="73" spans="3:12">
      <c r="C73" s="41"/>
      <c r="D73" s="41"/>
      <c r="E73" s="38">
        <f t="shared" ca="1" si="4"/>
        <v>1954</v>
      </c>
      <c r="F73" s="38"/>
      <c r="G73" s="41"/>
      <c r="H73" s="41"/>
      <c r="I73" s="41"/>
      <c r="J73" s="41"/>
      <c r="K73" s="41"/>
      <c r="L73" s="41"/>
    </row>
    <row r="74" spans="3:12">
      <c r="C74" s="41"/>
      <c r="D74" s="41"/>
      <c r="E74" s="38">
        <f t="shared" ca="1" si="4"/>
        <v>1953</v>
      </c>
      <c r="F74" s="38"/>
      <c r="G74" s="41"/>
      <c r="H74" s="41"/>
      <c r="I74" s="41"/>
      <c r="J74" s="41"/>
      <c r="K74" s="41"/>
      <c r="L74" s="41"/>
    </row>
    <row r="75" spans="3:12">
      <c r="C75" s="41"/>
      <c r="D75" s="41"/>
      <c r="E75" s="38">
        <f t="shared" ca="1" si="4"/>
        <v>1952</v>
      </c>
      <c r="F75" s="38"/>
      <c r="G75" s="41"/>
      <c r="H75" s="41"/>
      <c r="I75" s="41"/>
      <c r="J75" s="41"/>
      <c r="K75" s="41"/>
      <c r="L75" s="41"/>
    </row>
    <row r="76" spans="3:12">
      <c r="C76" s="41"/>
      <c r="D76" s="41"/>
      <c r="E76" s="38">
        <f t="shared" ca="1" si="4"/>
        <v>1951</v>
      </c>
      <c r="F76" s="38"/>
      <c r="G76" s="41"/>
      <c r="H76" s="41"/>
      <c r="I76" s="41"/>
      <c r="J76" s="41"/>
      <c r="K76" s="41"/>
      <c r="L76" s="41"/>
    </row>
    <row r="77" spans="3:12">
      <c r="C77" s="41"/>
      <c r="D77" s="41"/>
      <c r="E77" s="38">
        <f t="shared" ca="1" si="4"/>
        <v>1950</v>
      </c>
      <c r="F77" s="38"/>
      <c r="G77" s="41"/>
      <c r="H77" s="41"/>
      <c r="I77" s="41"/>
      <c r="J77" s="41"/>
      <c r="K77" s="41"/>
      <c r="L77" s="41"/>
    </row>
    <row r="78" spans="3:12">
      <c r="C78" s="41"/>
      <c r="D78" s="41"/>
      <c r="E78" s="38">
        <f t="shared" ca="1" si="4"/>
        <v>1949</v>
      </c>
      <c r="F78" s="38"/>
      <c r="G78" s="41"/>
      <c r="H78" s="41"/>
      <c r="I78" s="41"/>
      <c r="J78" s="41"/>
      <c r="K78" s="41"/>
      <c r="L78" s="41"/>
    </row>
    <row r="79" spans="3:12">
      <c r="C79" s="41"/>
      <c r="D79" s="41"/>
      <c r="E79" s="38">
        <f t="shared" ca="1" si="4"/>
        <v>1948</v>
      </c>
      <c r="F79" s="38"/>
      <c r="G79" s="41"/>
      <c r="H79" s="41"/>
      <c r="I79" s="41"/>
      <c r="J79" s="41"/>
      <c r="K79" s="41"/>
      <c r="L79" s="41"/>
    </row>
    <row r="80" spans="3:12">
      <c r="C80" s="41"/>
      <c r="D80" s="41"/>
      <c r="E80" s="38">
        <f t="shared" ca="1" si="4"/>
        <v>1947</v>
      </c>
      <c r="F80" s="38"/>
      <c r="G80" s="41"/>
      <c r="H80" s="41"/>
      <c r="I80" s="41"/>
      <c r="J80" s="41"/>
      <c r="K80" s="41"/>
      <c r="L80" s="41"/>
    </row>
    <row r="81" spans="3:12">
      <c r="C81" s="41"/>
      <c r="D81" s="41"/>
      <c r="E81" s="38">
        <f t="shared" ca="1" si="4"/>
        <v>1946</v>
      </c>
      <c r="F81" s="38"/>
      <c r="G81" s="41"/>
      <c r="H81" s="41"/>
      <c r="I81" s="41"/>
      <c r="J81" s="41"/>
      <c r="K81" s="41"/>
      <c r="L81" s="41"/>
    </row>
    <row r="82" spans="3:12">
      <c r="C82" s="41"/>
      <c r="D82" s="41"/>
      <c r="E82" s="38">
        <f t="shared" ca="1" si="4"/>
        <v>1945</v>
      </c>
      <c r="F82" s="38"/>
      <c r="G82" s="41"/>
      <c r="H82" s="41"/>
      <c r="I82" s="41"/>
      <c r="J82" s="41"/>
      <c r="K82" s="41"/>
      <c r="L82" s="41"/>
    </row>
    <row r="83" spans="3:12">
      <c r="C83" s="41"/>
      <c r="D83" s="41"/>
      <c r="E83" s="38">
        <f t="shared" ca="1" si="4"/>
        <v>1944</v>
      </c>
      <c r="F83" s="38"/>
      <c r="G83" s="41"/>
      <c r="H83" s="41"/>
      <c r="I83" s="41"/>
      <c r="J83" s="41"/>
      <c r="K83" s="41"/>
      <c r="L83" s="41"/>
    </row>
    <row r="84" spans="3:12">
      <c r="C84" s="41"/>
      <c r="D84" s="41"/>
      <c r="E84" s="38">
        <f t="shared" ca="1" si="4"/>
        <v>1943</v>
      </c>
      <c r="F84" s="38"/>
      <c r="G84" s="41"/>
      <c r="H84" s="41"/>
      <c r="I84" s="41"/>
      <c r="J84" s="41"/>
      <c r="K84" s="41"/>
      <c r="L84" s="41"/>
    </row>
    <row r="85" spans="3:12">
      <c r="C85" s="41"/>
      <c r="D85" s="41"/>
      <c r="E85" s="38">
        <f t="shared" ca="1" si="4"/>
        <v>1942</v>
      </c>
      <c r="F85" s="38"/>
      <c r="G85" s="41"/>
      <c r="H85" s="41"/>
      <c r="I85" s="41"/>
      <c r="J85" s="41"/>
      <c r="K85" s="41"/>
      <c r="L85" s="41"/>
    </row>
    <row r="86" spans="3:12">
      <c r="C86" s="41"/>
      <c r="D86" s="41"/>
      <c r="E86" s="38">
        <f t="shared" ca="1" si="4"/>
        <v>1941</v>
      </c>
      <c r="F86" s="38"/>
      <c r="G86" s="41"/>
      <c r="H86" s="41"/>
      <c r="I86" s="41"/>
      <c r="J86" s="41"/>
      <c r="K86" s="41"/>
      <c r="L86" s="41"/>
    </row>
    <row r="87" spans="3:12">
      <c r="C87" s="41"/>
      <c r="D87" s="41"/>
      <c r="E87" s="38">
        <f t="shared" ca="1" si="4"/>
        <v>1940</v>
      </c>
      <c r="F87" s="38"/>
      <c r="G87" s="41"/>
      <c r="H87" s="41"/>
      <c r="I87" s="41"/>
      <c r="J87" s="41"/>
      <c r="K87" s="41"/>
      <c r="L87" s="41"/>
    </row>
    <row r="88" spans="3:12">
      <c r="C88" s="41"/>
      <c r="D88" s="41"/>
      <c r="E88" s="38">
        <f t="shared" ca="1" si="4"/>
        <v>1939</v>
      </c>
      <c r="F88" s="38"/>
      <c r="G88" s="41"/>
      <c r="H88" s="41"/>
      <c r="I88" s="41"/>
      <c r="J88" s="41"/>
      <c r="K88" s="41"/>
      <c r="L88" s="41"/>
    </row>
    <row r="89" spans="3:12">
      <c r="C89" s="41"/>
      <c r="D89" s="41"/>
      <c r="E89" s="38">
        <f t="shared" ca="1" si="4"/>
        <v>1938</v>
      </c>
      <c r="F89" s="38"/>
      <c r="G89" s="41"/>
      <c r="H89" s="41"/>
      <c r="I89" s="41"/>
      <c r="J89" s="41"/>
      <c r="K89" s="41"/>
      <c r="L89" s="41"/>
    </row>
    <row r="90" spans="3:12">
      <c r="C90" s="41"/>
      <c r="D90" s="41"/>
      <c r="E90" s="38">
        <f t="shared" ca="1" si="4"/>
        <v>1937</v>
      </c>
      <c r="F90" s="38"/>
      <c r="G90" s="41"/>
      <c r="H90" s="41"/>
      <c r="I90" s="41"/>
      <c r="J90" s="41"/>
      <c r="K90" s="41"/>
      <c r="L90" s="41"/>
    </row>
    <row r="91" spans="3:12">
      <c r="C91" s="41"/>
      <c r="D91" s="41"/>
      <c r="E91" s="38">
        <f t="shared" ca="1" si="4"/>
        <v>1936</v>
      </c>
      <c r="F91" s="38"/>
      <c r="G91" s="41"/>
      <c r="H91" s="41"/>
      <c r="I91" s="41"/>
      <c r="J91" s="41"/>
      <c r="K91" s="41"/>
      <c r="L91" s="41"/>
    </row>
    <row r="92" spans="3:12">
      <c r="C92" s="41"/>
      <c r="D92" s="41"/>
      <c r="E92" s="38">
        <f t="shared" ca="1" si="4"/>
        <v>1935</v>
      </c>
      <c r="F92" s="38"/>
      <c r="G92" s="41"/>
      <c r="H92" s="41"/>
      <c r="I92" s="41"/>
      <c r="J92" s="41"/>
      <c r="K92" s="41"/>
      <c r="L92" s="41"/>
    </row>
    <row r="93" spans="3:12">
      <c r="C93" s="41"/>
      <c r="D93" s="41"/>
      <c r="E93" s="38">
        <f t="shared" ca="1" si="4"/>
        <v>1934</v>
      </c>
      <c r="F93" s="38"/>
      <c r="G93" s="41"/>
      <c r="H93" s="41"/>
      <c r="I93" s="41"/>
      <c r="J93" s="41"/>
      <c r="K93" s="41"/>
      <c r="L93" s="41"/>
    </row>
    <row r="94" spans="3:12">
      <c r="C94" s="41"/>
      <c r="D94" s="41"/>
      <c r="E94" s="38">
        <f t="shared" ca="1" si="4"/>
        <v>1933</v>
      </c>
      <c r="F94" s="38"/>
      <c r="G94" s="41"/>
      <c r="H94" s="41"/>
      <c r="I94" s="41"/>
      <c r="J94" s="41"/>
      <c r="K94" s="41"/>
      <c r="L94" s="41"/>
    </row>
    <row r="95" spans="3:12">
      <c r="C95" s="41"/>
      <c r="D95" s="41"/>
      <c r="E95" s="38">
        <f t="shared" ca="1" si="4"/>
        <v>1932</v>
      </c>
      <c r="F95" s="38"/>
      <c r="G95" s="41"/>
      <c r="H95" s="41"/>
      <c r="I95" s="41"/>
      <c r="J95" s="41"/>
      <c r="K95" s="41"/>
      <c r="L95" s="41"/>
    </row>
    <row r="96" spans="3:12">
      <c r="C96" s="41"/>
      <c r="D96" s="41"/>
      <c r="E96" s="38">
        <f t="shared" ca="1" si="4"/>
        <v>1931</v>
      </c>
      <c r="F96" s="38"/>
      <c r="G96" s="41"/>
      <c r="H96" s="41"/>
      <c r="I96" s="41"/>
      <c r="J96" s="41"/>
      <c r="K96" s="41"/>
      <c r="L96" s="41"/>
    </row>
    <row r="97" spans="3:12">
      <c r="C97" s="41"/>
      <c r="D97" s="41"/>
      <c r="E97" s="38">
        <f t="shared" ca="1" si="4"/>
        <v>1930</v>
      </c>
      <c r="F97" s="38"/>
      <c r="G97" s="41"/>
      <c r="H97" s="41"/>
      <c r="I97" s="41"/>
      <c r="J97" s="41"/>
      <c r="K97" s="41"/>
      <c r="L97" s="41"/>
    </row>
    <row r="98" spans="3:12">
      <c r="C98" s="41"/>
      <c r="D98" s="41"/>
      <c r="E98" s="38">
        <f t="shared" ca="1" si="4"/>
        <v>1929</v>
      </c>
      <c r="F98" s="38"/>
      <c r="G98" s="41"/>
      <c r="H98" s="41"/>
      <c r="I98" s="41"/>
      <c r="J98" s="41"/>
      <c r="K98" s="41"/>
      <c r="L98" s="41"/>
    </row>
    <row r="99" spans="3:12">
      <c r="C99" s="41"/>
      <c r="D99" s="41"/>
      <c r="E99" s="38">
        <f t="shared" ca="1" si="4"/>
        <v>1928</v>
      </c>
      <c r="F99" s="38"/>
      <c r="G99" s="41"/>
      <c r="H99" s="41"/>
      <c r="I99" s="41"/>
      <c r="J99" s="41"/>
      <c r="K99" s="41"/>
      <c r="L99" s="41"/>
    </row>
    <row r="100" spans="3:12">
      <c r="C100" s="41"/>
      <c r="D100" s="41"/>
      <c r="E100" s="38">
        <f t="shared" ca="1" si="4"/>
        <v>1927</v>
      </c>
      <c r="F100" s="38"/>
      <c r="G100" s="41"/>
      <c r="H100" s="41"/>
      <c r="I100" s="41"/>
      <c r="J100" s="41"/>
      <c r="K100" s="41"/>
      <c r="L100" s="41"/>
    </row>
    <row r="101" spans="3:12">
      <c r="C101" s="41"/>
      <c r="D101" s="41"/>
      <c r="E101" s="38">
        <f t="shared" ca="1" si="4"/>
        <v>1926</v>
      </c>
      <c r="F101" s="38"/>
      <c r="G101" s="41"/>
      <c r="H101" s="41"/>
      <c r="I101" s="41"/>
      <c r="J101" s="41"/>
      <c r="K101" s="41"/>
      <c r="L101" s="41"/>
    </row>
    <row r="102" spans="3:12">
      <c r="C102" s="41"/>
      <c r="D102" s="41"/>
      <c r="E102" s="38">
        <f t="shared" ca="1" si="4"/>
        <v>1925</v>
      </c>
      <c r="F102" s="38"/>
      <c r="G102" s="41"/>
      <c r="H102" s="41"/>
      <c r="I102" s="41"/>
      <c r="J102" s="41"/>
      <c r="K102" s="41"/>
      <c r="L102" s="41"/>
    </row>
    <row r="103" spans="3:12">
      <c r="C103" s="41"/>
      <c r="D103" s="41"/>
      <c r="E103" s="38">
        <f t="shared" ca="1" si="4"/>
        <v>1924</v>
      </c>
      <c r="F103" s="38"/>
      <c r="G103" s="41"/>
      <c r="H103" s="41"/>
      <c r="I103" s="41"/>
      <c r="J103" s="41"/>
      <c r="K103" s="41"/>
      <c r="L103" s="41"/>
    </row>
    <row r="104" spans="3:12">
      <c r="E104" s="38">
        <f t="shared" ca="1" si="4"/>
        <v>1923</v>
      </c>
      <c r="F104" s="42"/>
    </row>
    <row r="105" spans="3:12">
      <c r="E105" s="38">
        <f t="shared" ca="1" si="4"/>
        <v>1922</v>
      </c>
      <c r="F105" s="42"/>
    </row>
    <row r="106" spans="3:12">
      <c r="E106" s="38">
        <f t="shared" ca="1" si="4"/>
        <v>1921</v>
      </c>
      <c r="F106" s="42"/>
    </row>
    <row r="107" spans="3:12">
      <c r="E107" s="38">
        <f t="shared" ca="1" si="4"/>
        <v>1920</v>
      </c>
      <c r="F107" s="42"/>
    </row>
    <row r="108" spans="3:12">
      <c r="E108" s="38">
        <f t="shared" ca="1" si="4"/>
        <v>1919</v>
      </c>
      <c r="F108" s="42"/>
    </row>
    <row r="109" spans="3:12">
      <c r="E109" s="38">
        <f t="shared" ca="1" si="4"/>
        <v>1918</v>
      </c>
      <c r="F109" s="42"/>
    </row>
    <row r="110" spans="3:12">
      <c r="E110" s="2"/>
      <c r="F110" s="2"/>
    </row>
    <row r="111" spans="3:12">
      <c r="E111" s="2"/>
      <c r="F111" s="2"/>
    </row>
    <row r="112" spans="3:12">
      <c r="E112" s="2"/>
      <c r="F112" s="2"/>
    </row>
    <row r="113" spans="5:6">
      <c r="E113" s="2"/>
      <c r="F113" s="2"/>
    </row>
    <row r="114" spans="5:6">
      <c r="E114" s="2"/>
      <c r="F114" s="2"/>
    </row>
    <row r="115" spans="5:6">
      <c r="E115" s="2"/>
      <c r="F115" s="2"/>
    </row>
    <row r="116" spans="5:6">
      <c r="E116" s="2"/>
      <c r="F116" s="2"/>
    </row>
    <row r="117" spans="5:6">
      <c r="E117" s="2"/>
      <c r="F117" s="2"/>
    </row>
    <row r="118" spans="5:6">
      <c r="E118" s="2"/>
      <c r="F118" s="2"/>
    </row>
    <row r="119" spans="5:6">
      <c r="E119" s="2"/>
      <c r="F119" s="2"/>
    </row>
    <row r="120" spans="5:6">
      <c r="E120" s="2"/>
      <c r="F120" s="2"/>
    </row>
    <row r="121" spans="5:6">
      <c r="E121" s="2"/>
      <c r="F121" s="2"/>
    </row>
    <row r="122" spans="5:6">
      <c r="E122" s="2"/>
      <c r="F122" s="2"/>
    </row>
    <row r="123" spans="5:6">
      <c r="E123" s="2"/>
      <c r="F123" s="2"/>
    </row>
    <row r="124" spans="5:6">
      <c r="E124" s="2"/>
      <c r="F124" s="2"/>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infopath/2007/PartnerControls"/>
    <ds:schemaRef ds:uri="http://purl.org/dc/elements/1.1/"/>
    <ds:schemaRef ds:uri="http://schemas.microsoft.com/office/2006/metadata/properties"/>
    <ds:schemaRef ds:uri="9646094d-707f-4b0c-8fdd-2a2e16053a60"/>
    <ds:schemaRef ds:uri="http://purl.org/dc/terms/"/>
    <ds:schemaRef ds:uri="67034a55-bd2a-4d79-8923-d11493a69c90"/>
    <ds:schemaRef ds:uri="http://schemas.microsoft.com/office/2006/documentManagement/types"/>
    <ds:schemaRef ds:uri="http://schemas.microsoft.com/sharepoint/v3"/>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簡易様式</vt:lpstr>
      <vt:lpstr>記入例（公開用）</vt:lpstr>
      <vt:lpstr>記載要領</vt:lpstr>
      <vt:lpstr>リスト</vt:lpstr>
      <vt:lpstr>リスト!Print_Area</vt:lpstr>
      <vt:lpstr>簡易様式!Print_Area</vt:lpstr>
      <vt:lpstr>記載要領!Print_Area</vt:lpstr>
      <vt:lpstr>'記入例（公開用）'!Print_Area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長岡市役所</cp:lastModifiedBy>
  <cp:revision/>
  <cp:lastPrinted>2024-07-02T04:14:41Z</cp:lastPrinted>
  <dcterms:created xsi:type="dcterms:W3CDTF">2010-08-24T08:00:05Z</dcterms:created>
  <dcterms:modified xsi:type="dcterms:W3CDTF">2024-08-16T07:57:03Z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